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Q:\Дорожная Лаборатория\Отчеты 2021\Юостров - Райгуба\"/>
    </mc:Choice>
  </mc:AlternateContent>
  <bookViews>
    <workbookView xWindow="0" yWindow="0" windowWidth="13050" windowHeight="9900" tabRatio="854"/>
  </bookViews>
  <sheets>
    <sheet name="отчет" sheetId="1" r:id="rId1"/>
    <sheet name="Приложение 1" sheetId="11" r:id="rId2"/>
    <sheet name="Приложение 2" sheetId="12" r:id="rId3"/>
    <sheet name="Приложение 3" sheetId="13" r:id="rId4"/>
  </sheets>
  <definedNames>
    <definedName name="_ftn1" localSheetId="0">отчет!#REF!</definedName>
    <definedName name="_ftnref1" localSheetId="0">отчет!#REF!</definedName>
    <definedName name="_xlnm.Print_Area" localSheetId="0">отчет!$A$1:$I$187</definedName>
    <definedName name="_xlnm.Print_Area" localSheetId="1">'Приложение 1'!$A$1:$I$128</definedName>
    <definedName name="_xlnm.Print_Area" localSheetId="3">'Приложение 3'!$A$1:$M$65</definedName>
  </definedNames>
  <calcPr calcId="162913"/>
</workbook>
</file>

<file path=xl/calcChain.xml><?xml version="1.0" encoding="utf-8"?>
<calcChain xmlns="http://schemas.openxmlformats.org/spreadsheetml/2006/main">
  <c r="F55" i="12" l="1"/>
  <c r="H55" i="12"/>
  <c r="F56" i="12"/>
  <c r="H56" i="12"/>
  <c r="F57" i="12"/>
  <c r="H57" i="12"/>
  <c r="F58" i="12"/>
  <c r="H58" i="12"/>
  <c r="F59" i="12"/>
  <c r="H59" i="12"/>
  <c r="F43" i="12"/>
  <c r="H43" i="12"/>
  <c r="F44" i="12"/>
  <c r="H44" i="12"/>
  <c r="F45" i="12"/>
  <c r="H45" i="12"/>
  <c r="F46" i="12"/>
  <c r="H46" i="12"/>
  <c r="F47" i="12"/>
  <c r="H47" i="12"/>
  <c r="F48" i="12"/>
  <c r="H48" i="12"/>
  <c r="F49" i="12"/>
  <c r="H49" i="12"/>
  <c r="F50" i="12"/>
  <c r="H50" i="12"/>
  <c r="F51" i="12"/>
  <c r="H51" i="12"/>
  <c r="F52" i="12"/>
  <c r="H52" i="12"/>
  <c r="F53" i="12"/>
  <c r="H53" i="12"/>
  <c r="F54" i="12"/>
  <c r="H54" i="12"/>
  <c r="A59" i="12"/>
  <c r="A58" i="12"/>
  <c r="A57" i="12"/>
  <c r="A56" i="12"/>
  <c r="A55" i="12"/>
  <c r="A54" i="12"/>
  <c r="A53" i="12"/>
  <c r="A52" i="12"/>
  <c r="A51" i="12"/>
  <c r="A50" i="12"/>
  <c r="A49" i="12"/>
  <c r="A48" i="12"/>
  <c r="A47" i="12"/>
  <c r="A46" i="12"/>
  <c r="A45" i="12"/>
  <c r="A44" i="12"/>
  <c r="A43" i="12"/>
  <c r="A44" i="13"/>
  <c r="A45" i="13"/>
  <c r="K45" i="13"/>
  <c r="A46" i="13"/>
  <c r="A47" i="13"/>
  <c r="K47" i="13"/>
  <c r="A48" i="13"/>
  <c r="A49" i="13"/>
  <c r="K49" i="13"/>
  <c r="A50" i="13"/>
  <c r="A51" i="13"/>
  <c r="K51" i="13"/>
  <c r="A52" i="13"/>
  <c r="A53" i="13"/>
  <c r="K53" i="13"/>
  <c r="A54" i="13"/>
  <c r="A55" i="13"/>
  <c r="K55" i="13"/>
  <c r="A56" i="13"/>
  <c r="A57" i="13"/>
  <c r="K57" i="13"/>
  <c r="A58" i="13"/>
  <c r="A59" i="13"/>
  <c r="K59" i="13"/>
  <c r="A60" i="13"/>
  <c r="K40" i="13"/>
  <c r="K41" i="13"/>
  <c r="K42" i="13"/>
  <c r="K46" i="13"/>
  <c r="K50" i="13"/>
  <c r="K54" i="13"/>
  <c r="K58" i="13"/>
  <c r="K52" i="13"/>
  <c r="K39" i="13"/>
  <c r="K43" i="13"/>
  <c r="K44" i="13"/>
  <c r="K48" i="13"/>
  <c r="K56" i="13"/>
  <c r="K60" i="13"/>
  <c r="H14" i="12" l="1"/>
  <c r="H15" i="12"/>
  <c r="H16" i="12"/>
  <c r="H17" i="12"/>
  <c r="H18" i="12"/>
  <c r="H19" i="12"/>
  <c r="H20" i="12"/>
  <c r="H21" i="12"/>
  <c r="H22" i="12"/>
  <c r="H23" i="12"/>
  <c r="H24" i="12"/>
  <c r="H25" i="12"/>
  <c r="H26" i="12"/>
  <c r="H27" i="12"/>
  <c r="H28" i="12"/>
  <c r="H29" i="12"/>
  <c r="H30" i="12"/>
  <c r="H31" i="12"/>
  <c r="H32" i="12"/>
  <c r="H33" i="12"/>
  <c r="H34" i="12"/>
  <c r="H35" i="12"/>
  <c r="H36" i="12"/>
  <c r="H37" i="12"/>
  <c r="H38" i="12"/>
  <c r="H39" i="12"/>
  <c r="H40" i="12"/>
  <c r="H41" i="12"/>
  <c r="H42" i="12"/>
  <c r="F30" i="12"/>
  <c r="F31" i="12"/>
  <c r="F32" i="12"/>
  <c r="F33" i="12"/>
  <c r="F34" i="12"/>
  <c r="F35" i="12"/>
  <c r="F36" i="12"/>
  <c r="F37" i="12"/>
  <c r="F38" i="12"/>
  <c r="F39" i="12"/>
  <c r="F40" i="12"/>
  <c r="F41" i="12"/>
  <c r="F42" i="12"/>
  <c r="F14" i="12"/>
  <c r="F15" i="12"/>
  <c r="F16" i="12"/>
  <c r="F17" i="12"/>
  <c r="F18" i="12"/>
  <c r="F19" i="12"/>
  <c r="F20" i="12"/>
  <c r="F21" i="12"/>
  <c r="F22" i="12"/>
  <c r="F23" i="12"/>
  <c r="F24" i="12"/>
  <c r="F25" i="12"/>
  <c r="F26" i="12"/>
  <c r="F27" i="12"/>
  <c r="F28" i="12"/>
  <c r="F29" i="12"/>
  <c r="A141" i="1" l="1"/>
  <c r="A140" i="1"/>
  <c r="A16" i="13" l="1"/>
  <c r="A17" i="13"/>
  <c r="A18" i="13"/>
  <c r="A19" i="13"/>
  <c r="A20" i="13"/>
  <c r="A21" i="13"/>
  <c r="A22" i="13"/>
  <c r="A23" i="13"/>
  <c r="A24" i="13"/>
  <c r="A25" i="13"/>
  <c r="A26" i="13"/>
  <c r="A27" i="13"/>
  <c r="A28" i="13"/>
  <c r="A29" i="13"/>
  <c r="A30" i="13"/>
  <c r="A31" i="13"/>
  <c r="A32" i="13"/>
  <c r="A33" i="13"/>
  <c r="A34" i="13"/>
  <c r="A35" i="13"/>
  <c r="A36" i="13"/>
  <c r="A37" i="13"/>
  <c r="A38" i="13"/>
  <c r="A39" i="13"/>
  <c r="A40" i="13"/>
  <c r="A41" i="13"/>
  <c r="A42" i="13"/>
  <c r="A43" i="13"/>
  <c r="A15" i="13"/>
  <c r="A15" i="12"/>
  <c r="A16" i="12"/>
  <c r="A17" i="12"/>
  <c r="A18" i="12"/>
  <c r="A19" i="12"/>
  <c r="A20" i="12"/>
  <c r="A21" i="12"/>
  <c r="A22" i="12"/>
  <c r="A23" i="12"/>
  <c r="A24" i="12"/>
  <c r="A25" i="12"/>
  <c r="A26" i="12"/>
  <c r="A27" i="12"/>
  <c r="A28" i="12"/>
  <c r="A29" i="12"/>
  <c r="A30" i="12"/>
  <c r="A31" i="12"/>
  <c r="A32" i="12"/>
  <c r="A33" i="12"/>
  <c r="A34" i="12"/>
  <c r="A35" i="12"/>
  <c r="A36" i="12"/>
  <c r="A37" i="12"/>
  <c r="A38" i="12"/>
  <c r="A39" i="12"/>
  <c r="A40" i="12"/>
  <c r="A41" i="12"/>
  <c r="A42" i="12"/>
  <c r="A14" i="12"/>
  <c r="F13" i="12" l="1"/>
  <c r="K15" i="13" l="1"/>
  <c r="K16" i="13"/>
  <c r="K17" i="13"/>
  <c r="K18" i="13"/>
  <c r="K19" i="13"/>
  <c r="K20" i="13"/>
  <c r="K21" i="13"/>
  <c r="K22" i="13"/>
  <c r="K23" i="13"/>
  <c r="K24" i="13"/>
  <c r="K25" i="13"/>
  <c r="K26" i="13"/>
  <c r="K27" i="13"/>
  <c r="K28" i="13"/>
  <c r="K29" i="13"/>
  <c r="K30" i="13"/>
  <c r="K31" i="13"/>
  <c r="K32" i="13"/>
  <c r="K33" i="13"/>
  <c r="K34" i="13"/>
  <c r="K35" i="13"/>
  <c r="K36" i="13"/>
  <c r="K37" i="13"/>
  <c r="K38" i="13"/>
  <c r="K14" i="13" l="1"/>
  <c r="H13" i="12" l="1"/>
  <c r="G149" i="1" l="1"/>
  <c r="A131" i="1" l="1"/>
</calcChain>
</file>

<file path=xl/sharedStrings.xml><?xml version="1.0" encoding="utf-8"?>
<sst xmlns="http://schemas.openxmlformats.org/spreadsheetml/2006/main" count="239" uniqueCount="172">
  <si>
    <t>ОТЧЕТ</t>
  </si>
  <si>
    <t xml:space="preserve">Оценка состояния покрытия проезжей части                                    </t>
  </si>
  <si>
    <t>Протяженность:</t>
  </si>
  <si>
    <t>Введение</t>
  </si>
  <si>
    <t>Методика проведения измерений</t>
  </si>
  <si>
    <t>ВВЕДЕНИЕ</t>
  </si>
  <si>
    <t>МЕТОДИКА ПРОВЕДЕНИЯ ИЗМЕРЕНИЙ</t>
  </si>
  <si>
    <t>ОЦЕНКА СОСТОЯНИЯ ПОКРЫТИЯ ПРОЕЗЖЕЙ ЧАСТИ</t>
  </si>
  <si>
    <t xml:space="preserve">     Настоящий отчет включает в себя результаты работ по инструментальной диагностике </t>
  </si>
  <si>
    <t>Категория а/д:</t>
  </si>
  <si>
    <t xml:space="preserve">    Продольная ровность проезжей части определяется инструментально при однократном проезде передвижной дорожной лаборатории по автомобильной дороге. По результатам измерений вычисляется международный показатель продольной ровности дорожного покрытия IRI. </t>
  </si>
  <si>
    <t xml:space="preserve">Министерство по дорожному хозяйству, транспорту и связи Республики Карелия </t>
  </si>
  <si>
    <t>казенное учреждение Республики Карелия "Управление автомобильных дорог Республики Карелия" (КУ РК "Управтодор РК")</t>
  </si>
  <si>
    <t>о выполнении работ по диагностике автомобильной дороги общего пользования регионального или межмуниципального значения Республики Карелия</t>
  </si>
  <si>
    <t>- ГОСТ Р 50597-2017 "Дороги автомобильные и улицы. Требования к эксплуатационному состоянию, допустимому по условиям обеспечения безопасности дорожного движения. Методы контроля";</t>
  </si>
  <si>
    <t>- ГОСТ Р 56925-2016 "Дороги автомобильные и аэродромы. Методы измерения неровностей оснований и покрытий";</t>
  </si>
  <si>
    <t>- ОДМ 218.4.039-2018 "Рекомендации по диагностике и оценке технического состояния автомобильных дорог".</t>
  </si>
  <si>
    <t xml:space="preserve">     Все работы выполнены на основании следующих документов:
- ГОСТ 33101-2014 "Дороги автомобильные общего пользования. Покрытия дорожные. Методы измерения ровности";</t>
  </si>
  <si>
    <t>ГОСТ 32825-2014 "Дороги автомобильные общего пользования. Дорожные покрытия. Методы измерения геометрических размеров повреждений";</t>
  </si>
  <si>
    <t xml:space="preserve">     Отчет о выполнении работ по диагностике автомобильной дороги общего пользовнаия регионального или межмуниципального значения Республики Карелия и оценке технического состояния, составлен силами КУ РК "Управтодор РК", проводился по следующим показателям:
1.  Видеосъемка (видео-фото фиксация) состояния покрытия проезжей части по направлению полос движения с оценкой наличия наиболее характерных дефектов на однородных участках. Выявление участков, находящихся в неудовлетворительном техническом состоянии. Оценка фактического состояния покрытия.
2. Определение показателя продольной ровности по полосам наката дорожного покрытия. 
3. Измерение поперечной ровности (колейности) по полосам наката дорожного покрытия (на характерных участках).
4. Выявление участков, находящихся в неудовлетворительном техническом состоянии по показателю ровности покрытия.</t>
  </si>
  <si>
    <r>
      <t xml:space="preserve"> </t>
    </r>
    <r>
      <rPr>
        <b/>
        <sz val="12"/>
        <rFont val="Times New Roman"/>
        <family val="1"/>
        <charset val="204"/>
      </rPr>
      <t xml:space="preserve">     Система определения поперечной ровности</t>
    </r>
  </si>
  <si>
    <t xml:space="preserve">     Продольная ровность дорожного покрытия проводится по европейской методике (International Roughness Index - международный индекс ровности, IRI) по двум полосам наката профилометром, состоящим из четырех акселерометрических датчиков, которые закреплены к элементам кузова и подвески. Профилометр обеспечивает измерение продольной ровности покрытия дороги при скорости движения лаборатории до 80 км/ч с шагом измерений 125 мм. При измерении определяется суммарное перемещение неподрессоренной части кузова относительно подрессоренной части кузова лаборатории. Показатель ровности измерялся на всем протяжении участка.</t>
  </si>
  <si>
    <t xml:space="preserve">     Принцип действия состоит в определении поперечного профиля следа лазерного излучателя на покрытии автомобильной дороги.</t>
  </si>
  <si>
    <t xml:space="preserve">     Видеосъемка обследуемых участков дорог осуществляется в прямом и обратном направлениях по полосам движения с учетом технической категории дороги. Видеосъемка осуществляется цифровыми видеокамерами высокого разрешения, размером кадра 1920х1600 точек: с привязкой видеокадров к километражу и абсолютной системе координат, обеспечивает чтение текстовой информации на дорожных знаках, определение линейных и площадных размеров элементов автомобильной дороги. Видеосъемка выполняется лабораторией, оборудованной тремя видеокамерами с расширенным динамическим диапозоном, с общим углом захвата видеокамер 180⁰ в горизонтальной плоскости на скорости до 70км/ч. Возможный шаг видеосъемки от 1 м. Система позволяет фиксировать и оценивать состояние дорожного полотна и элементов обустройства дороги.</t>
  </si>
  <si>
    <t>автомобильной дороги общего пользования регионального или межмуниципального значения Республики Карелия:</t>
  </si>
  <si>
    <t>ЗАКЛЮЧЕНИЕ:</t>
  </si>
  <si>
    <t xml:space="preserve">    Повреждения поверхности проезжей части (выбоины, колейность, продольные волны, разрушенный слой покрытия, неровности от некачественного ремонта, в том числе, возле люков колодцев) фиксируются с помощью видеосъёмки одновременно с определением ровности проезжей части. Повреждения фиксируются по всей ширине проезжей части прямого и обратного направления каждого 100 метрового участка автомобильной дороги. Участок дороги, на котором зафиксированы повреждения, находится в ненормативном состоянии. Фиксацию повреждений (дефектов) проезжей части сводим в Приложение 2.</t>
  </si>
  <si>
    <t xml:space="preserve">      Измерение показателя продольной ровности сводим в Приложение 3.</t>
  </si>
  <si>
    <t>Приложение 1</t>
  </si>
  <si>
    <t xml:space="preserve">     Измерительное оборудование, входящее в состав дорожной лаборатории "КП-514 РДТ", имеет свидетельства о метрологической поверке и сертификаты о калибровки, которые отражены в Приложении 1.</t>
  </si>
  <si>
    <t xml:space="preserve">       Система определения продольной ровности.</t>
  </si>
  <si>
    <t xml:space="preserve">        Система видеосъёмки автомобильных дорог</t>
  </si>
  <si>
    <t xml:space="preserve">      Система определения поперечной ровности на базе лазерно–оптического сканера (ЛОС) - предназначена для измерения высотных отметок точек поперечного профиля на полосе шириной до 3,75м. Полученная информация позволяет определять наличие и глубину колеи на обследуемом участке автомобильных дорог, а так же, будучи обработанной  совместно с данными системы измерения геометрических параметров - получать цифровую модель покрытия, которая в свою очередь может быть использована для решения проектных задач и экспорта в САПР. Оборудование определяет наличие колейности покрытия по полосам движения
</t>
  </si>
  <si>
    <t>Приложение 2</t>
  </si>
  <si>
    <t>Приложение 3</t>
  </si>
  <si>
    <t>Код дороги</t>
  </si>
  <si>
    <t>Наименование дороги</t>
  </si>
  <si>
    <t>Начало дороги  км + м</t>
  </si>
  <si>
    <t>Конец дороги  км + м</t>
  </si>
  <si>
    <t>Длина дороги</t>
  </si>
  <si>
    <t>Статус дороги</t>
  </si>
  <si>
    <t>Длина участка, м</t>
  </si>
  <si>
    <t>Код дефектов</t>
  </si>
  <si>
    <t>Оценка в баллах</t>
  </si>
  <si>
    <t>км</t>
  </si>
  <si>
    <t>+</t>
  </si>
  <si>
    <t>Ведомость дефектов покрытия</t>
  </si>
  <si>
    <t>Общего пользования регионального или межмуниципального значения</t>
  </si>
  <si>
    <t>Показатель ровности покрытия на полосах (IRI)</t>
  </si>
  <si>
    <t>Ведомость показателей продольной ровности покрытия</t>
  </si>
  <si>
    <t>Наихуд-ший показа-тель ровно-сти</t>
  </si>
  <si>
    <t>Норма-тив</t>
  </si>
  <si>
    <t xml:space="preserve">Адрес начала участка </t>
  </si>
  <si>
    <t>Адрес конца участка</t>
  </si>
  <si>
    <t>Таблица видов и кодов дефектов покрытия</t>
  </si>
  <si>
    <t>Код дефекта</t>
  </si>
  <si>
    <t>Вид дефекта</t>
  </si>
  <si>
    <t>То же на расстоянии 10–20 м</t>
  </si>
  <si>
    <t>То же 6–8 м</t>
  </si>
  <si>
    <t>3,9 (3,5)*</t>
  </si>
  <si>
    <t>То же 4–6 м</t>
  </si>
  <si>
    <t>3,6 (2,5)*</t>
  </si>
  <si>
    <t>Поперечные частые трещины на расстоянии между соседними трещинами 3–4 м</t>
  </si>
  <si>
    <t>То же 2–3 м</t>
  </si>
  <si>
    <t>Тоже 1–2 м</t>
  </si>
  <si>
    <t>Продольная центральная трещина</t>
  </si>
  <si>
    <t>Продольные боковые трещины</t>
  </si>
  <si>
    <t>Одиночная сетка трещин на площади до 10 м с крупными ячейками (сторона ячейки более 0,5 м)</t>
  </si>
  <si>
    <t>Одиночная сетка трещин на площади до 10 м с мелкими ячейками (сторона ячейки менее 0,5 м)</t>
  </si>
  <si>
    <t>Густая сетка трещин на площади до 10 м</t>
  </si>
  <si>
    <t>То же 60-30 %</t>
  </si>
  <si>
    <t>То же 90-60 %</t>
  </si>
  <si>
    <t>Просадки (пучины) при относительной пло-щади просадок 20 % – 10 %</t>
  </si>
  <si>
    <t>То же 50 % – 20 %</t>
  </si>
  <si>
    <t>То же более 50 %</t>
  </si>
  <si>
    <t>То же 30 % – 10 %</t>
  </si>
  <si>
    <t>То же более 30 %</t>
  </si>
  <si>
    <t>Одиночные выбоины на покрытиях, содержащих органическое вяжущее (расстояние между выбоинами более 20 м)</t>
  </si>
  <si>
    <t>Отдельные выбоины на покрытиях, содержащих органическое вяжущее (расстояние между выбоинами 10–20 м)</t>
  </si>
  <si>
    <t>Редкие выбоины в тех же случаях (расстояние 4–10 м)</t>
  </si>
  <si>
    <t>Частые выбоины в тех же случаях (расстояние 1–4 м)</t>
  </si>
  <si>
    <t>Карты заделанных выбоин, залитые трещины</t>
  </si>
  <si>
    <t>Поперечные волны, сдвиги</t>
  </si>
  <si>
    <t>Колейность при средней глубине колеи 20–30 мм</t>
  </si>
  <si>
    <t>3,0 - 4,0</t>
  </si>
  <si>
    <t>Колейность при средней глубине колеи 30–40 мм</t>
  </si>
  <si>
    <t>2,5 - 3,0</t>
  </si>
  <si>
    <t>Колейность при средней глубине колеи 40–50 мм</t>
  </si>
  <si>
    <t>2,0 - 2,5</t>
  </si>
  <si>
    <t>Колейность при средней глубине колеи 50–70 мм</t>
  </si>
  <si>
    <t>1,8 - 2,0</t>
  </si>
  <si>
    <t>3</t>
  </si>
  <si>
    <t>Без дефектов и поперечные одиночные трещины на расстоянии более 40 м (для переходных покрытий отсутствие дефектов)</t>
  </si>
  <si>
    <t>Поперечные одиночные трещины (для переходных покрытий отдельные выбоины) на расстоянии 20–40 м между трещинами</t>
  </si>
  <si>
    <t>Поперечные редкие трещины (для переходных покрытий выбоины) на расстоянии 8–10 м</t>
  </si>
  <si>
    <t>Сетка трещин на площади более 10 м при относительной площади, занимаемой сеткой, 30 % – 10 %</t>
  </si>
  <si>
    <t>Проломы дорожной одежды (вскрывшиеся пучины) при относительной площади, занимаемой проломами, 10 % – 5 %</t>
  </si>
  <si>
    <t>*Примечание - дорожные одежды переходного типа</t>
  </si>
  <si>
    <t>Примечание:</t>
  </si>
  <si>
    <t xml:space="preserve">  Участки автомобильной дороги, на которых зафиксированы повреждения, с бальной оценкой менее "4" находятся в ненормативном состоянии.</t>
  </si>
  <si>
    <t>Обратное направление</t>
  </si>
  <si>
    <t>Прямое направление</t>
  </si>
  <si>
    <t>Приложение 2 - Ведомость дефектов покрытия</t>
  </si>
  <si>
    <t>Приложение 3 - Ведомость показателей продольной ровности покрытия</t>
  </si>
  <si>
    <t>СОДЕРЖАНИЕ</t>
  </si>
  <si>
    <t>Протяженность, м</t>
  </si>
  <si>
    <t>ИТОГО:</t>
  </si>
  <si>
    <t>Адрес начала участка, км+м</t>
  </si>
  <si>
    <t>Адрес конца участка, км+м</t>
  </si>
  <si>
    <t>Протяжен-ность, м</t>
  </si>
  <si>
    <t>Приложение 1 - Документы о поверке и калибровке средств измерения</t>
  </si>
  <si>
    <r>
      <t>«УТВЕРЖДАЮ»                                                                                                                                                  Начальник</t>
    </r>
    <r>
      <rPr>
        <sz val="12"/>
        <rFont val="Times New Roman"/>
        <family val="1"/>
        <charset val="204"/>
      </rPr>
      <t xml:space="preserve">                                                                                                                   КУ РК "Управтодор РК"                                                 ___________ П.В. Дегтярев</t>
    </r>
  </si>
  <si>
    <t>0+000</t>
  </si>
  <si>
    <t>0+100</t>
  </si>
  <si>
    <t>0+200</t>
  </si>
  <si>
    <t>0+300</t>
  </si>
  <si>
    <t>0+400</t>
  </si>
  <si>
    <t>0+500</t>
  </si>
  <si>
    <t>0+600</t>
  </si>
  <si>
    <t>0+700</t>
  </si>
  <si>
    <t>0+800</t>
  </si>
  <si>
    <t>0+900</t>
  </si>
  <si>
    <t>1+000</t>
  </si>
  <si>
    <t>1+100</t>
  </si>
  <si>
    <t>1+200</t>
  </si>
  <si>
    <t>1+300</t>
  </si>
  <si>
    <t>1+400</t>
  </si>
  <si>
    <t>1+500</t>
  </si>
  <si>
    <t>1+600</t>
  </si>
  <si>
    <t>1+700</t>
  </si>
  <si>
    <t>1+800</t>
  </si>
  <si>
    <t>1+900</t>
  </si>
  <si>
    <t>2+000</t>
  </si>
  <si>
    <t>2+100</t>
  </si>
  <si>
    <t>2+200</t>
  </si>
  <si>
    <t>2+300</t>
  </si>
  <si>
    <t>2+400</t>
  </si>
  <si>
    <t>2+500</t>
  </si>
  <si>
    <t>2+600</t>
  </si>
  <si>
    <t>2+700</t>
  </si>
  <si>
    <t>2+800</t>
  </si>
  <si>
    <t>2+900</t>
  </si>
  <si>
    <t>3+000</t>
  </si>
  <si>
    <t>3+100</t>
  </si>
  <si>
    <t>3+200</t>
  </si>
  <si>
    <t>3+300</t>
  </si>
  <si>
    <t>3+400</t>
  </si>
  <si>
    <t>3+500</t>
  </si>
  <si>
    <t>3+600</t>
  </si>
  <si>
    <t>3+700</t>
  </si>
  <si>
    <t>3+800</t>
  </si>
  <si>
    <t>3+900</t>
  </si>
  <si>
    <t>V</t>
  </si>
  <si>
    <t>«____»______________2021</t>
  </si>
  <si>
    <t>Петрозаводск 2021 г.</t>
  </si>
  <si>
    <t>4+000</t>
  </si>
  <si>
    <t>4+100</t>
  </si>
  <si>
    <t>4+200</t>
  </si>
  <si>
    <t>4+300</t>
  </si>
  <si>
    <t>4+400</t>
  </si>
  <si>
    <t>4+500</t>
  </si>
  <si>
    <t>4+600</t>
  </si>
  <si>
    <t xml:space="preserve">    Предельно-допустимый показатель продольной ровности покрытия для переходного типа дорожной одежды V технических категорий автомобильных дорог - 8,0 </t>
  </si>
  <si>
    <t>«Юростров- Райгуба»</t>
  </si>
  <si>
    <t>Юростров- Райгуба</t>
  </si>
  <si>
    <t>4+693</t>
  </si>
  <si>
    <t>Код: 2152668</t>
  </si>
  <si>
    <t>4,693 км</t>
  </si>
  <si>
    <t xml:space="preserve">      На обследуемом участке дороги присутствует покрытие: переходного типа (км 0+000 - км 4+693)</t>
  </si>
  <si>
    <t xml:space="preserve">      По результатам фиксации повреждений (дефектов) проезжей части, в нормативном состоянии находятся участки дороги с общей длиной 4,693 км, что составляет 100% от общей протяженности.</t>
  </si>
  <si>
    <t xml:space="preserve">    По результатам измерений показателя продольной ровности, в нормативном состоянии находятся участки дороги с общей длиной 0,1 км, что составляет 2,13% от общей протяженности.</t>
  </si>
  <si>
    <t xml:space="preserve">     Таким образом, по двум показателям (ровности и дефектам) в нормативном состоянии находятся следующие участки дороги, общей протяженностью 0,1 км., что составляет 2,13% от общей протяженности:</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</si>
</sst>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
  </numFmts>
  <fonts count="50" x14ac:knownFonts="1">
    <font>
      <sz val="11"/>
      <color theme="1"/>
      <name val="Calibri"/>
      <family val="2"/>
      <charset val="204"/>
      <scheme val="minor"/>
    </font>
    <font>
      <b/>
      <sz val="11"/>
      <color theme="1"/>
      <name val="Times New Roman"/>
      <family val="1"/>
      <charset val="204"/>
    </font>
    <font>
      <b/>
      <sz val="14"/>
      <color theme="1"/>
      <name val="Times New Roman"/>
      <family val="1"/>
      <charset val="204"/>
    </font>
    <font>
      <b/>
      <sz val="18"/>
      <color theme="1"/>
      <name val="Times New Roman"/>
      <family val="1"/>
      <charset val="204"/>
    </font>
    <font>
      <sz val="11"/>
      <color theme="1"/>
      <name val="Times New Roman"/>
      <family val="1"/>
      <charset val="204"/>
    </font>
    <font>
      <sz val="11"/>
      <name val="Times New Roman"/>
      <family val="1"/>
      <charset val="204"/>
    </font>
    <font>
      <sz val="12"/>
      <name val="Times New Roman"/>
      <family val="1"/>
      <charset val="204"/>
    </font>
    <font>
      <b/>
      <sz val="16"/>
      <name val="Times New Roman"/>
      <family val="1"/>
      <charset val="204"/>
    </font>
    <font>
      <b/>
      <sz val="12"/>
      <name val="Times New Roman"/>
      <family val="1"/>
      <charset val="204"/>
    </font>
    <font>
      <sz val="10"/>
      <name val="Times New Roman"/>
      <family val="1"/>
      <charset val="204"/>
    </font>
    <font>
      <sz val="12"/>
      <color theme="1"/>
      <name val="Times New Roman"/>
      <family val="1"/>
      <charset val="204"/>
    </font>
    <font>
      <sz val="12"/>
      <color rgb="FFFF0000"/>
      <name val="Times New Roman"/>
      <family val="1"/>
      <charset val="204"/>
    </font>
    <font>
      <b/>
      <sz val="16"/>
      <color theme="1"/>
      <name val="Times New Roman"/>
      <family val="1"/>
      <charset val="204"/>
    </font>
    <font>
      <b/>
      <sz val="20"/>
      <color theme="1"/>
      <name val="Times New Roman"/>
      <family val="1"/>
      <charset val="204"/>
    </font>
    <font>
      <b/>
      <sz val="12"/>
      <color theme="1"/>
      <name val="Times New Roman"/>
      <family val="1"/>
      <charset val="204"/>
    </font>
    <font>
      <sz val="11"/>
      <color theme="1"/>
      <name val="Calibri"/>
      <family val="2"/>
      <scheme val="minor"/>
    </font>
    <font>
      <b/>
      <sz val="12"/>
      <color theme="1"/>
      <name val="Calibri"/>
      <family val="2"/>
      <charset val="204"/>
      <scheme val="minor"/>
    </font>
    <font>
      <sz val="11"/>
      <color theme="1"/>
      <name val="Calibri"/>
      <family val="2"/>
      <charset val="204"/>
      <scheme val="minor"/>
    </font>
    <font>
      <sz val="18"/>
      <color theme="3"/>
      <name val="Cambria"/>
      <family val="2"/>
      <charset val="204"/>
      <scheme val="major"/>
    </font>
    <font>
      <b/>
      <sz val="15"/>
      <color theme="3"/>
      <name val="Calibri"/>
      <family val="2"/>
      <charset val="204"/>
      <scheme val="minor"/>
    </font>
    <font>
      <b/>
      <sz val="13"/>
      <color theme="3"/>
      <name val="Calibri"/>
      <family val="2"/>
      <charset val="204"/>
      <scheme val="minor"/>
    </font>
    <font>
      <b/>
      <sz val="11"/>
      <color theme="3"/>
      <name val="Calibri"/>
      <family val="2"/>
      <charset val="204"/>
      <scheme val="minor"/>
    </font>
    <font>
      <sz val="11"/>
      <color rgb="FF006100"/>
      <name val="Calibri"/>
      <family val="2"/>
      <charset val="204"/>
      <scheme val="minor"/>
    </font>
    <font>
      <sz val="11"/>
      <color rgb="FF9C0006"/>
      <name val="Calibri"/>
      <family val="2"/>
      <charset val="204"/>
      <scheme val="minor"/>
    </font>
    <font>
      <sz val="11"/>
      <color rgb="FF9C6500"/>
      <name val="Calibri"/>
      <family val="2"/>
      <charset val="204"/>
      <scheme val="minor"/>
    </font>
    <font>
      <sz val="11"/>
      <color rgb="FF3F3F76"/>
      <name val="Calibri"/>
      <family val="2"/>
      <charset val="204"/>
      <scheme val="minor"/>
    </font>
    <font>
      <b/>
      <sz val="11"/>
      <color rgb="FF3F3F3F"/>
      <name val="Calibri"/>
      <family val="2"/>
      <charset val="204"/>
      <scheme val="minor"/>
    </font>
    <font>
      <b/>
      <sz val="11"/>
      <color rgb="FFFA7D00"/>
      <name val="Calibri"/>
      <family val="2"/>
      <charset val="204"/>
      <scheme val="minor"/>
    </font>
    <font>
      <sz val="11"/>
      <color rgb="FFFA7D00"/>
      <name val="Calibri"/>
      <family val="2"/>
      <charset val="204"/>
      <scheme val="minor"/>
    </font>
    <font>
      <b/>
      <sz val="11"/>
      <color theme="0"/>
      <name val="Calibri"/>
      <family val="2"/>
      <charset val="204"/>
      <scheme val="minor"/>
    </font>
    <font>
      <sz val="11"/>
      <color rgb="FFFF0000"/>
      <name val="Calibri"/>
      <family val="2"/>
      <charset val="204"/>
      <scheme val="minor"/>
    </font>
    <font>
      <i/>
      <sz val="11"/>
      <color rgb="FF7F7F7F"/>
      <name val="Calibri"/>
      <family val="2"/>
      <charset val="204"/>
      <scheme val="minor"/>
    </font>
    <font>
      <b/>
      <sz val="11"/>
      <color theme="1"/>
      <name val="Calibri"/>
      <family val="2"/>
      <charset val="204"/>
      <scheme val="minor"/>
    </font>
    <font>
      <sz val="11"/>
      <color theme="0"/>
      <name val="Calibri"/>
      <family val="2"/>
      <charset val="204"/>
      <scheme val="minor"/>
    </font>
    <font>
      <b/>
      <sz val="12"/>
      <color rgb="FF000000"/>
      <name val="Arial"/>
      <family val="2"/>
      <charset val="204"/>
    </font>
    <font>
      <sz val="10"/>
      <color rgb="FF000000"/>
      <name val="Arial"/>
      <family val="2"/>
      <charset val="204"/>
    </font>
    <font>
      <b/>
      <sz val="8"/>
      <color rgb="FF000000"/>
      <name val="Tahoma"/>
      <family val="2"/>
      <charset val="204"/>
    </font>
    <font>
      <sz val="8"/>
      <color rgb="FF000000"/>
      <name val="Tahoma"/>
      <family val="2"/>
      <charset val="204"/>
    </font>
    <font>
      <sz val="12"/>
      <color rgb="FF000000"/>
      <name val="Times New Roman"/>
      <family val="1"/>
      <charset val="204"/>
    </font>
    <font>
      <b/>
      <sz val="14"/>
      <name val="Times New Roman"/>
      <family val="1"/>
      <charset val="204"/>
    </font>
    <font>
      <b/>
      <sz val="11"/>
      <name val="Times New Roman"/>
      <family val="1"/>
      <charset val="204"/>
    </font>
    <font>
      <b/>
      <sz val="10"/>
      <name val="Times New Roman"/>
      <family val="1"/>
      <charset val="204"/>
    </font>
    <font>
      <b/>
      <sz val="11"/>
      <color indexed="8"/>
      <name val="Times New Roman"/>
      <family val="1"/>
    </font>
    <font>
      <sz val="11"/>
      <color rgb="FF000000"/>
      <name val="Calibri"/>
      <family val="2"/>
      <charset val="204"/>
      <scheme val="minor"/>
    </font>
    <font>
      <sz val="12"/>
      <color theme="1"/>
      <name val="Calibri"/>
      <family val="2"/>
      <charset val="204"/>
      <scheme val="minor"/>
    </font>
    <font>
      <sz val="10"/>
      <color theme="0"/>
      <name val="Arial"/>
      <family val="2"/>
      <charset val="204"/>
    </font>
    <font>
      <sz val="10"/>
      <color theme="1"/>
      <name val="Arial"/>
      <family val="2"/>
      <charset val="204"/>
    </font>
    <font>
      <sz val="10"/>
      <name val="Arial"/>
      <family val="2"/>
      <charset val="204"/>
    </font>
    <font>
      <b/>
      <sz val="14"/>
      <color rgb="FF000000"/>
      <name val="Arial"/>
      <family val="2"/>
      <charset val="204"/>
    </font>
    <font>
      <b/>
      <sz val="10"/>
      <color rgb="FF000000"/>
      <name val="Arial"/>
      <family val="2"/>
      <charset val="204"/>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C0C0C0"/>
        <bgColor indexed="64"/>
      </patternFill>
    </fill>
    <fill>
      <patternFill patternType="solid">
        <fgColor rgb="FFFFFF00"/>
        <bgColor indexed="64"/>
      </patternFill>
    </fill>
  </fills>
  <borders count="29">
    <border>
      <left/>
      <right/>
      <top/>
      <bottom/>
      <diagonal/>
    </border>
    <border>
      <left/>
      <right/>
      <top/>
      <bottom style="thin">
        <color indexed="64"/>
      </bottom>
      <diagonal/>
    </border>
    <border>
      <left/>
      <right/>
      <top style="thin">
        <color indexed="64"/>
      </top>
      <bottom style="thin">
        <color indexed="64"/>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auto="1"/>
      </right>
      <top style="thin">
        <color indexed="64"/>
      </top>
      <bottom/>
      <diagonal/>
    </border>
    <border>
      <left style="thin">
        <color auto="1"/>
      </left>
      <right style="thin">
        <color auto="1"/>
      </right>
      <top style="thin">
        <color auto="1"/>
      </top>
      <bottom style="thin">
        <color auto="1"/>
      </bottom>
      <diagonal/>
    </border>
    <border>
      <left style="thin">
        <color indexed="64"/>
      </left>
      <right style="thin">
        <color indexed="64"/>
      </right>
      <top/>
      <bottom style="thin">
        <color indexed="64"/>
      </bottom>
      <diagonal/>
    </border>
    <border>
      <left style="thin">
        <color auto="1"/>
      </left>
      <right/>
      <top style="thin">
        <color auto="1"/>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right/>
      <top style="thin">
        <color auto="1"/>
      </top>
      <bottom/>
      <diagonal/>
    </border>
    <border>
      <left style="thin">
        <color auto="1"/>
      </left>
      <right/>
      <top/>
      <bottom style="thin">
        <color auto="1"/>
      </bottom>
      <diagonal/>
    </border>
    <border>
      <left/>
      <right style="thin">
        <color auto="1"/>
      </right>
      <top/>
      <bottom style="thin">
        <color auto="1"/>
      </bottom>
      <diagonal/>
    </border>
    <border>
      <left style="thin">
        <color indexed="0"/>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auto="1"/>
      </left>
      <right style="thin">
        <color auto="1"/>
      </right>
      <top style="thin">
        <color auto="1"/>
      </top>
      <bottom style="thin">
        <color auto="1"/>
      </bottom>
      <diagonal/>
    </border>
    <border>
      <left style="thin">
        <color indexed="64"/>
      </left>
      <right style="thin">
        <color auto="1"/>
      </right>
      <top style="thin">
        <color indexed="64"/>
      </top>
      <bottom style="thin">
        <color auto="1"/>
      </bottom>
      <diagonal/>
    </border>
    <border>
      <left style="thin">
        <color auto="1"/>
      </left>
      <right style="thin">
        <color auto="1"/>
      </right>
      <top/>
      <bottom style="thin">
        <color auto="1"/>
      </bottom>
      <diagonal/>
    </border>
    <border>
      <left style="thin">
        <color indexed="64"/>
      </left>
      <right style="thin">
        <color auto="1"/>
      </right>
      <top style="thin">
        <color indexed="64"/>
      </top>
      <bottom style="thin">
        <color indexed="64"/>
      </bottom>
      <diagonal/>
    </border>
  </borders>
  <cellStyleXfs count="53">
    <xf numFmtId="0" fontId="0" fillId="0" borderId="0"/>
    <xf numFmtId="0" fontId="15" fillId="0" borderId="0"/>
    <xf numFmtId="0" fontId="18" fillId="0" borderId="0" applyNumberFormat="0" applyFill="0" applyBorder="0" applyAlignment="0" applyProtection="0"/>
    <xf numFmtId="0" fontId="19" fillId="0" borderId="3" applyNumberFormat="0" applyFill="0" applyAlignment="0" applyProtection="0"/>
    <xf numFmtId="0" fontId="20" fillId="0" borderId="4" applyNumberFormat="0" applyFill="0" applyAlignment="0" applyProtection="0"/>
    <xf numFmtId="0" fontId="21" fillId="0" borderId="5" applyNumberFormat="0" applyFill="0" applyAlignment="0" applyProtection="0"/>
    <xf numFmtId="0" fontId="21" fillId="0" borderId="0" applyNumberFormat="0" applyFill="0" applyBorder="0" applyAlignment="0" applyProtection="0"/>
    <xf numFmtId="0" fontId="22" fillId="2" borderId="0" applyNumberFormat="0" applyBorder="0" applyAlignment="0" applyProtection="0"/>
    <xf numFmtId="0" fontId="23" fillId="3" borderId="0" applyNumberFormat="0" applyBorder="0" applyAlignment="0" applyProtection="0"/>
    <xf numFmtId="0" fontId="24" fillId="4" borderId="0" applyNumberFormat="0" applyBorder="0" applyAlignment="0" applyProtection="0"/>
    <xf numFmtId="0" fontId="25" fillId="5" borderId="6" applyNumberFormat="0" applyAlignment="0" applyProtection="0"/>
    <xf numFmtId="0" fontId="26" fillId="6" borderId="7" applyNumberFormat="0" applyAlignment="0" applyProtection="0"/>
    <xf numFmtId="0" fontId="27" fillId="6" borderId="6" applyNumberFormat="0" applyAlignment="0" applyProtection="0"/>
    <xf numFmtId="0" fontId="28" fillId="0" borderId="8" applyNumberFormat="0" applyFill="0" applyAlignment="0" applyProtection="0"/>
    <xf numFmtId="0" fontId="29" fillId="7" borderId="9" applyNumberFormat="0" applyAlignment="0" applyProtection="0"/>
    <xf numFmtId="0" fontId="30" fillId="0" borderId="0" applyNumberFormat="0" applyFill="0" applyBorder="0" applyAlignment="0" applyProtection="0"/>
    <xf numFmtId="0" fontId="17" fillId="8" borderId="10" applyNumberFormat="0" applyFont="0" applyAlignment="0" applyProtection="0"/>
    <xf numFmtId="0" fontId="31" fillId="0" borderId="0" applyNumberFormat="0" applyFill="0" applyBorder="0" applyAlignment="0" applyProtection="0"/>
    <xf numFmtId="0" fontId="32" fillId="0" borderId="11" applyNumberFormat="0" applyFill="0" applyAlignment="0" applyProtection="0"/>
    <xf numFmtId="0" fontId="33" fillId="9" borderId="0" applyNumberFormat="0" applyBorder="0" applyAlignment="0" applyProtection="0"/>
    <xf numFmtId="0" fontId="17" fillId="10" borderId="0" applyNumberFormat="0" applyBorder="0" applyAlignment="0" applyProtection="0"/>
    <xf numFmtId="0" fontId="17" fillId="11" borderId="0" applyNumberFormat="0" applyBorder="0" applyAlignment="0" applyProtection="0"/>
    <xf numFmtId="0" fontId="33" fillId="12" borderId="0" applyNumberFormat="0" applyBorder="0" applyAlignment="0" applyProtection="0"/>
    <xf numFmtId="0" fontId="33" fillId="13" borderId="0" applyNumberFormat="0" applyBorder="0" applyAlignment="0" applyProtection="0"/>
    <xf numFmtId="0" fontId="17" fillId="14" borderId="0" applyNumberFormat="0" applyBorder="0" applyAlignment="0" applyProtection="0"/>
    <xf numFmtId="0" fontId="17" fillId="15" borderId="0" applyNumberFormat="0" applyBorder="0" applyAlignment="0" applyProtection="0"/>
    <xf numFmtId="0" fontId="33" fillId="16" borderId="0" applyNumberFormat="0" applyBorder="0" applyAlignment="0" applyProtection="0"/>
    <xf numFmtId="0" fontId="33" fillId="17" borderId="0" applyNumberFormat="0" applyBorder="0" applyAlignment="0" applyProtection="0"/>
    <xf numFmtId="0" fontId="17" fillId="18" borderId="0" applyNumberFormat="0" applyBorder="0" applyAlignment="0" applyProtection="0"/>
    <xf numFmtId="0" fontId="17" fillId="19" borderId="0" applyNumberFormat="0" applyBorder="0" applyAlignment="0" applyProtection="0"/>
    <xf numFmtId="0" fontId="33" fillId="20" borderId="0" applyNumberFormat="0" applyBorder="0" applyAlignment="0" applyProtection="0"/>
    <xf numFmtId="0" fontId="33" fillId="21" borderId="0" applyNumberFormat="0" applyBorder="0" applyAlignment="0" applyProtection="0"/>
    <xf numFmtId="0" fontId="17" fillId="22" borderId="0" applyNumberFormat="0" applyBorder="0" applyAlignment="0" applyProtection="0"/>
    <xf numFmtId="0" fontId="17" fillId="23" borderId="0" applyNumberFormat="0" applyBorder="0" applyAlignment="0" applyProtection="0"/>
    <xf numFmtId="0" fontId="33" fillId="24" borderId="0" applyNumberFormat="0" applyBorder="0" applyAlignment="0" applyProtection="0"/>
    <xf numFmtId="0" fontId="33" fillId="25" borderId="0" applyNumberFormat="0" applyBorder="0" applyAlignment="0" applyProtection="0"/>
    <xf numFmtId="0" fontId="17" fillId="26" borderId="0" applyNumberFormat="0" applyBorder="0" applyAlignment="0" applyProtection="0"/>
    <xf numFmtId="0" fontId="17" fillId="27" borderId="0" applyNumberFormat="0" applyBorder="0" applyAlignment="0" applyProtection="0"/>
    <xf numFmtId="0" fontId="33" fillId="28" borderId="0" applyNumberFormat="0" applyBorder="0" applyAlignment="0" applyProtection="0"/>
    <xf numFmtId="0" fontId="33" fillId="29" borderId="0" applyNumberFormat="0" applyBorder="0" applyAlignment="0" applyProtection="0"/>
    <xf numFmtId="0" fontId="17" fillId="30" borderId="0" applyNumberFormat="0" applyBorder="0" applyAlignment="0" applyProtection="0"/>
    <xf numFmtId="0" fontId="17" fillId="31" borderId="0" applyNumberFormat="0" applyBorder="0" applyAlignment="0" applyProtection="0"/>
    <xf numFmtId="0" fontId="33" fillId="32" borderId="0" applyNumberFormat="0" applyBorder="0" applyAlignment="0" applyProtection="0"/>
    <xf numFmtId="0" fontId="34" fillId="0" borderId="0">
      <alignment horizontal="center" vertical="center"/>
    </xf>
    <xf numFmtId="0" fontId="35" fillId="0" borderId="0">
      <alignment horizontal="left" vertical="top"/>
    </xf>
    <xf numFmtId="0" fontId="36" fillId="33" borderId="0">
      <alignment horizontal="center" vertical="center"/>
    </xf>
    <xf numFmtId="0" fontId="37" fillId="0" borderId="0">
      <alignment horizontal="center" vertical="center"/>
    </xf>
    <xf numFmtId="0" fontId="36" fillId="34" borderId="0">
      <alignment horizontal="center" vertical="center"/>
    </xf>
    <xf numFmtId="0" fontId="37" fillId="0" borderId="0">
      <alignment horizontal="center" vertical="center"/>
    </xf>
    <xf numFmtId="0" fontId="35" fillId="0" borderId="0">
      <alignment horizontal="left" vertical="top"/>
    </xf>
    <xf numFmtId="0" fontId="48" fillId="0" borderId="0">
      <alignment horizontal="center" vertical="center"/>
    </xf>
    <xf numFmtId="0" fontId="49" fillId="0" borderId="0">
      <alignment horizontal="center" vertical="center"/>
    </xf>
    <xf numFmtId="0" fontId="35" fillId="0" borderId="0">
      <alignment horizontal="center" vertical="center"/>
    </xf>
  </cellStyleXfs>
  <cellXfs count="169">
    <xf numFmtId="0" fontId="0" fillId="0" borderId="0" xfId="0"/>
    <xf numFmtId="0" fontId="4" fillId="0" borderId="0" xfId="0" applyFont="1"/>
    <xf numFmtId="0" fontId="2" fillId="0" borderId="0" xfId="0" applyFont="1" applyAlignment="1">
      <alignment horizontal="center"/>
    </xf>
    <xf numFmtId="0" fontId="4" fillId="0" borderId="0" xfId="0" applyFont="1" applyAlignment="1">
      <alignment horizontal="left"/>
    </xf>
    <xf numFmtId="0" fontId="4" fillId="0" borderId="0" xfId="0" applyFont="1" applyAlignment="1">
      <alignment horizontal="left"/>
    </xf>
    <xf numFmtId="0" fontId="2" fillId="0" borderId="0" xfId="0" applyFont="1" applyAlignment="1">
      <alignment horizontal="center"/>
    </xf>
    <xf numFmtId="0" fontId="5" fillId="0" borderId="0" xfId="0" applyFont="1" applyAlignment="1">
      <alignment horizontal="left"/>
    </xf>
    <xf numFmtId="0" fontId="16" fillId="0" borderId="0" xfId="0" applyFont="1" applyAlignment="1">
      <alignment horizontal="justify" vertical="center"/>
    </xf>
    <xf numFmtId="0" fontId="11" fillId="0" borderId="0" xfId="0" applyFont="1" applyFill="1" applyBorder="1" applyAlignment="1">
      <alignment horizontal="center" vertical="center"/>
    </xf>
    <xf numFmtId="0" fontId="6" fillId="0" borderId="0" xfId="0" applyFont="1" applyFill="1" applyBorder="1"/>
    <xf numFmtId="0" fontId="10" fillId="0" borderId="0" xfId="0" applyFont="1" applyFill="1" applyBorder="1"/>
    <xf numFmtId="0" fontId="10" fillId="0" borderId="0" xfId="0" applyFont="1" applyFill="1" applyBorder="1" applyAlignment="1">
      <alignment horizontal="center" vertical="center"/>
    </xf>
    <xf numFmtId="0" fontId="10" fillId="0" borderId="0" xfId="0" applyFont="1" applyFill="1" applyBorder="1" applyAlignment="1">
      <alignment vertical="center" wrapText="1"/>
    </xf>
    <xf numFmtId="0" fontId="4" fillId="0" borderId="0" xfId="0" applyFont="1" applyAlignment="1">
      <alignment horizontal="left"/>
    </xf>
    <xf numFmtId="0" fontId="4" fillId="0" borderId="0" xfId="0" applyFont="1" applyAlignment="1">
      <alignment horizontal="left"/>
    </xf>
    <xf numFmtId="0" fontId="10" fillId="0" borderId="13" xfId="0" applyFont="1" applyFill="1" applyBorder="1" applyAlignment="1">
      <alignment horizontal="center" vertical="center" wrapText="1"/>
    </xf>
    <xf numFmtId="0" fontId="14" fillId="0" borderId="0" xfId="0" applyFont="1" applyFill="1" applyBorder="1" applyAlignment="1">
      <alignment vertical="center" wrapText="1"/>
    </xf>
    <xf numFmtId="0" fontId="6" fillId="0" borderId="0" xfId="0" applyFont="1" applyFill="1" applyBorder="1" applyAlignment="1">
      <alignment horizontal="center" vertical="center" wrapText="1"/>
    </xf>
    <xf numFmtId="164" fontId="11" fillId="0" borderId="0" xfId="0" applyNumberFormat="1" applyFont="1" applyFill="1" applyBorder="1" applyAlignment="1">
      <alignment horizontal="center" vertical="center"/>
    </xf>
    <xf numFmtId="164" fontId="10" fillId="0" borderId="0" xfId="0" applyNumberFormat="1" applyFont="1" applyFill="1" applyBorder="1"/>
    <xf numFmtId="2" fontId="6" fillId="0" borderId="0" xfId="0" applyNumberFormat="1" applyFont="1" applyFill="1" applyBorder="1" applyAlignment="1">
      <alignment horizontal="center" vertical="center"/>
    </xf>
    <xf numFmtId="164" fontId="6" fillId="0" borderId="0" xfId="0" applyNumberFormat="1" applyFont="1" applyFill="1" applyBorder="1" applyAlignment="1">
      <alignment horizontal="center" vertical="center"/>
    </xf>
    <xf numFmtId="49" fontId="6" fillId="0" borderId="0" xfId="0" applyNumberFormat="1" applyFont="1" applyFill="1" applyBorder="1" applyAlignment="1">
      <alignment horizontal="center" vertical="center"/>
    </xf>
    <xf numFmtId="49" fontId="6" fillId="0" borderId="0" xfId="0" applyNumberFormat="1" applyFont="1" applyFill="1" applyBorder="1" applyAlignment="1">
      <alignment horizontal="center" vertical="center" wrapText="1"/>
    </xf>
    <xf numFmtId="49" fontId="8" fillId="0" borderId="0" xfId="0" applyNumberFormat="1" applyFont="1" applyFill="1" applyBorder="1" applyAlignment="1">
      <alignment horizontal="center"/>
    </xf>
    <xf numFmtId="0" fontId="8" fillId="0" borderId="0" xfId="0" applyNumberFormat="1" applyFont="1" applyFill="1" applyBorder="1" applyAlignment="1">
      <alignment horizontal="center"/>
    </xf>
    <xf numFmtId="164" fontId="9" fillId="0" borderId="16" xfId="0" applyNumberFormat="1" applyFont="1" applyFill="1" applyBorder="1" applyAlignment="1">
      <alignment horizontal="center" vertical="center" wrapText="1"/>
    </xf>
    <xf numFmtId="49" fontId="9" fillId="0" borderId="16" xfId="0" applyNumberFormat="1" applyFont="1" applyFill="1" applyBorder="1" applyAlignment="1">
      <alignment horizontal="center" vertical="center" wrapText="1"/>
    </xf>
    <xf numFmtId="49" fontId="41" fillId="0" borderId="0" xfId="0" applyNumberFormat="1" applyFont="1" applyFill="1" applyBorder="1" applyAlignment="1">
      <alignment vertical="center" wrapText="1"/>
    </xf>
    <xf numFmtId="49" fontId="41" fillId="0" borderId="16" xfId="0" applyNumberFormat="1" applyFont="1" applyFill="1" applyBorder="1" applyAlignment="1">
      <alignment horizontal="center" vertical="center" wrapText="1"/>
    </xf>
    <xf numFmtId="0" fontId="10" fillId="0" borderId="13" xfId="0" applyFont="1" applyFill="1" applyBorder="1" applyAlignment="1">
      <alignment horizontal="center" vertical="center"/>
    </xf>
    <xf numFmtId="0" fontId="41" fillId="0" borderId="16" xfId="0" applyFont="1" applyFill="1" applyBorder="1" applyAlignment="1">
      <alignment horizontal="center" vertical="center" wrapText="1"/>
    </xf>
    <xf numFmtId="1" fontId="6" fillId="0" borderId="0" xfId="0" applyNumberFormat="1" applyFont="1" applyFill="1" applyBorder="1" applyAlignment="1">
      <alignment horizontal="center" vertical="center"/>
    </xf>
    <xf numFmtId="0" fontId="6" fillId="0" borderId="0" xfId="0" applyFont="1" applyFill="1" applyBorder="1" applyAlignment="1">
      <alignment horizontal="center" vertical="center"/>
    </xf>
    <xf numFmtId="0" fontId="14" fillId="0" borderId="0" xfId="0" applyFont="1" applyFill="1" applyBorder="1" applyAlignment="1">
      <alignment horizontal="center" vertical="center"/>
    </xf>
    <xf numFmtId="0" fontId="42" fillId="0" borderId="0" xfId="0" applyFont="1" applyFill="1" applyBorder="1" applyAlignment="1">
      <alignment vertical="center" wrapText="1"/>
    </xf>
    <xf numFmtId="0" fontId="4" fillId="0" borderId="0" xfId="0" applyFont="1" applyBorder="1"/>
    <xf numFmtId="0" fontId="10" fillId="0" borderId="0" xfId="0" applyFont="1" applyFill="1" applyBorder="1" applyAlignment="1">
      <alignment horizontal="left" vertical="center" wrapText="1"/>
    </xf>
    <xf numFmtId="0" fontId="6" fillId="0" borderId="0" xfId="0" applyFont="1" applyFill="1" applyBorder="1" applyAlignment="1">
      <alignment horizontal="center" vertical="center"/>
    </xf>
    <xf numFmtId="49" fontId="0" fillId="0" borderId="0" xfId="0" applyNumberFormat="1" applyFill="1"/>
    <xf numFmtId="0" fontId="45" fillId="0" borderId="0" xfId="47" quotePrefix="1" applyNumberFormat="1" applyFont="1" applyFill="1" applyBorder="1" applyAlignment="1">
      <alignment vertical="center" wrapText="1"/>
    </xf>
    <xf numFmtId="0" fontId="45" fillId="0" borderId="0" xfId="46" quotePrefix="1" applyNumberFormat="1" applyFont="1" applyFill="1" applyBorder="1" applyAlignment="1">
      <alignment vertical="center" wrapText="1"/>
    </xf>
    <xf numFmtId="0" fontId="10" fillId="0" borderId="0" xfId="0" applyFont="1" applyFill="1" applyBorder="1" applyAlignment="1">
      <alignment horizontal="center" vertical="center" wrapText="1"/>
    </xf>
    <xf numFmtId="0" fontId="6" fillId="0" borderId="0" xfId="0" applyFont="1" applyFill="1" applyBorder="1" applyAlignment="1">
      <alignment horizontal="center" vertical="center"/>
    </xf>
    <xf numFmtId="0" fontId="10" fillId="0" borderId="18" xfId="0" applyFont="1" applyFill="1" applyBorder="1" applyAlignment="1">
      <alignment horizontal="center" vertical="center"/>
    </xf>
    <xf numFmtId="0" fontId="47" fillId="0" borderId="0" xfId="47" quotePrefix="1" applyNumberFormat="1" applyFont="1" applyFill="1" applyBorder="1" applyAlignment="1">
      <alignment vertical="center" wrapText="1"/>
    </xf>
    <xf numFmtId="0" fontId="6" fillId="0" borderId="0" xfId="0" applyFont="1" applyFill="1" applyBorder="1" applyAlignment="1">
      <alignment vertical="center" wrapText="1"/>
    </xf>
    <xf numFmtId="0" fontId="6" fillId="0" borderId="0" xfId="0" applyFont="1" applyFill="1" applyBorder="1" applyAlignment="1">
      <alignment horizontal="left" vertical="center" wrapText="1"/>
    </xf>
    <xf numFmtId="0" fontId="4" fillId="0" borderId="0" xfId="0" applyFont="1" applyFill="1"/>
    <xf numFmtId="0" fontId="8" fillId="0" borderId="0" xfId="0" applyFont="1" applyFill="1" applyBorder="1" applyAlignment="1">
      <alignment vertical="center" wrapText="1"/>
    </xf>
    <xf numFmtId="0" fontId="4" fillId="0" borderId="0" xfId="0" applyFont="1" applyFill="1" applyAlignment="1">
      <alignment vertical="top" wrapText="1"/>
    </xf>
    <xf numFmtId="0" fontId="4" fillId="0" borderId="0" xfId="0" applyFont="1" applyFill="1" applyAlignment="1"/>
    <xf numFmtId="0" fontId="0" fillId="0" borderId="0" xfId="0" applyFill="1"/>
    <xf numFmtId="0" fontId="2" fillId="0" borderId="0" xfId="0" applyFont="1" applyFill="1" applyAlignment="1">
      <alignment horizontal="center"/>
    </xf>
    <xf numFmtId="0" fontId="14" fillId="0" borderId="0" xfId="0" applyFont="1" applyFill="1" applyAlignment="1">
      <alignment horizontal="left"/>
    </xf>
    <xf numFmtId="0" fontId="14" fillId="0" borderId="0" xfId="0" applyFont="1" applyFill="1" applyAlignment="1">
      <alignment horizontal="center" vertical="center"/>
    </xf>
    <xf numFmtId="0" fontId="1" fillId="0" borderId="0" xfId="0" applyFont="1" applyFill="1"/>
    <xf numFmtId="0" fontId="3" fillId="0" borderId="0" xfId="0" applyFont="1" applyFill="1" applyAlignment="1">
      <alignment horizontal="center" vertical="top"/>
    </xf>
    <xf numFmtId="0" fontId="2" fillId="0" borderId="0" xfId="0" applyFont="1" applyFill="1" applyAlignment="1">
      <alignment horizontal="center" vertical="top"/>
    </xf>
    <xf numFmtId="49" fontId="10" fillId="0" borderId="0" xfId="0" applyNumberFormat="1" applyFont="1" applyFill="1" applyAlignment="1">
      <alignment horizontal="left" vertical="center" wrapText="1"/>
    </xf>
    <xf numFmtId="0" fontId="6" fillId="0" borderId="0" xfId="0" applyFont="1" applyFill="1" applyAlignment="1">
      <alignment horizontal="justify" vertical="top" wrapText="1"/>
    </xf>
    <xf numFmtId="0" fontId="6" fillId="0" borderId="0" xfId="0" applyFont="1" applyFill="1" applyAlignment="1">
      <alignment horizontal="justify" vertical="top"/>
    </xf>
    <xf numFmtId="0" fontId="6" fillId="0" borderId="0" xfId="0" applyFont="1" applyFill="1" applyAlignment="1">
      <alignment horizontal="right" vertical="top"/>
    </xf>
    <xf numFmtId="0" fontId="40" fillId="0" borderId="0" xfId="0" applyFont="1" applyFill="1" applyAlignment="1">
      <alignment horizontal="left"/>
    </xf>
    <xf numFmtId="0" fontId="5" fillId="0" borderId="0" xfId="0" applyFont="1" applyFill="1" applyAlignment="1">
      <alignment horizontal="left"/>
    </xf>
    <xf numFmtId="0" fontId="5" fillId="0" borderId="0" xfId="0" applyFont="1" applyFill="1" applyAlignment="1">
      <alignment horizontal="right"/>
    </xf>
    <xf numFmtId="0" fontId="10" fillId="0" borderId="0" xfId="0" applyFont="1" applyFill="1" applyAlignment="1"/>
    <xf numFmtId="0" fontId="6" fillId="0" borderId="0" xfId="0" applyFont="1" applyFill="1" applyAlignment="1">
      <alignment horizontal="justify" wrapText="1"/>
    </xf>
    <xf numFmtId="0" fontId="6" fillId="0" borderId="0" xfId="0" applyFont="1" applyFill="1" applyAlignment="1">
      <alignment horizontal="left" wrapText="1"/>
    </xf>
    <xf numFmtId="0" fontId="6" fillId="0" borderId="0" xfId="0" applyFont="1" applyFill="1" applyAlignment="1">
      <alignment horizontal="right" wrapText="1"/>
    </xf>
    <xf numFmtId="0" fontId="10" fillId="0" borderId="0" xfId="0" applyFont="1" applyFill="1" applyAlignment="1">
      <alignment wrapText="1"/>
    </xf>
    <xf numFmtId="0" fontId="10" fillId="0" borderId="16" xfId="0" applyFont="1" applyFill="1" applyBorder="1" applyAlignment="1">
      <alignment horizontal="center" vertical="center" wrapText="1"/>
    </xf>
    <xf numFmtId="0" fontId="10" fillId="0" borderId="0" xfId="0" applyFont="1" applyFill="1"/>
    <xf numFmtId="0" fontId="14" fillId="0" borderId="16" xfId="0" applyFont="1" applyFill="1" applyBorder="1" applyAlignment="1">
      <alignment horizontal="center" vertical="center"/>
    </xf>
    <xf numFmtId="0" fontId="4" fillId="0" borderId="0" xfId="0" applyFont="1" applyFill="1" applyBorder="1"/>
    <xf numFmtId="0" fontId="0" fillId="0" borderId="16" xfId="0" applyFill="1" applyBorder="1" applyAlignment="1">
      <alignment horizontal="center" vertical="center" wrapText="1"/>
    </xf>
    <xf numFmtId="0" fontId="43" fillId="0" borderId="16" xfId="0" applyFont="1" applyFill="1" applyBorder="1" applyAlignment="1">
      <alignment horizontal="center" vertical="center" wrapText="1"/>
    </xf>
    <xf numFmtId="0" fontId="43" fillId="0" borderId="0" xfId="0" applyFont="1" applyFill="1" applyBorder="1" applyAlignment="1">
      <alignment horizontal="center" vertical="center" wrapText="1"/>
    </xf>
    <xf numFmtId="0" fontId="0" fillId="0" borderId="16" xfId="0" applyFill="1" applyBorder="1" applyAlignment="1">
      <alignment horizontal="center" vertical="center"/>
    </xf>
    <xf numFmtId="164" fontId="0" fillId="0" borderId="16" xfId="0" applyNumberFormat="1" applyFill="1" applyBorder="1" applyAlignment="1">
      <alignment horizontal="center" vertical="center" wrapText="1"/>
    </xf>
    <xf numFmtId="0" fontId="46" fillId="0" borderId="23" xfId="46" quotePrefix="1" applyNumberFormat="1" applyFont="1" applyFill="1" applyBorder="1" applyAlignment="1">
      <alignment horizontal="center" vertical="center" wrapText="1"/>
    </xf>
    <xf numFmtId="0" fontId="0" fillId="0" borderId="0" xfId="0" applyFill="1" applyBorder="1" applyAlignment="1">
      <alignment horizontal="center" vertical="center" wrapText="1"/>
    </xf>
    <xf numFmtId="0" fontId="0" fillId="0" borderId="0" xfId="0" applyFill="1" applyBorder="1" applyAlignment="1">
      <alignment horizontal="center" vertical="center"/>
    </xf>
    <xf numFmtId="0" fontId="6" fillId="0" borderId="0" xfId="0" applyFont="1" applyFill="1" applyBorder="1" applyAlignment="1">
      <alignment horizontal="center" vertical="center"/>
    </xf>
    <xf numFmtId="0" fontId="10" fillId="0" borderId="24" xfId="0" applyFont="1" applyFill="1" applyBorder="1" applyAlignment="1">
      <alignment horizontal="center" vertical="center"/>
    </xf>
    <xf numFmtId="0" fontId="46" fillId="0" borderId="0" xfId="47" quotePrefix="1" applyNumberFormat="1" applyFont="1" applyFill="1" applyBorder="1" applyAlignment="1">
      <alignment horizontal="center" vertical="center" wrapText="1"/>
    </xf>
    <xf numFmtId="164" fontId="0" fillId="0" borderId="0" xfId="0" applyNumberFormat="1" applyFill="1" applyBorder="1" applyAlignment="1">
      <alignment horizontal="center" vertical="center" wrapText="1"/>
    </xf>
    <xf numFmtId="0" fontId="0" fillId="0" borderId="24" xfId="0" applyFill="1" applyBorder="1" applyAlignment="1">
      <alignment horizontal="center" vertical="center" wrapText="1"/>
    </xf>
    <xf numFmtId="0" fontId="10" fillId="0" borderId="0" xfId="0" applyFont="1" applyFill="1" applyBorder="1" applyAlignment="1">
      <alignment vertical="center"/>
    </xf>
    <xf numFmtId="0" fontId="10" fillId="0" borderId="13" xfId="0" applyFont="1" applyFill="1" applyBorder="1" applyAlignment="1">
      <alignment horizontal="center" vertical="center"/>
    </xf>
    <xf numFmtId="0" fontId="35" fillId="0" borderId="28" xfId="52" quotePrefix="1" applyNumberFormat="1" applyBorder="1" applyAlignment="1">
      <alignment horizontal="center" vertical="center" wrapText="1"/>
    </xf>
    <xf numFmtId="0" fontId="35" fillId="0" borderId="26" xfId="52" quotePrefix="1" applyNumberFormat="1" applyBorder="1" applyAlignment="1">
      <alignment horizontal="center" vertical="center" wrapText="1"/>
    </xf>
    <xf numFmtId="0" fontId="35" fillId="0" borderId="27" xfId="52" quotePrefix="1" applyNumberFormat="1" applyBorder="1" applyAlignment="1">
      <alignment horizontal="center" vertical="center" wrapText="1"/>
    </xf>
    <xf numFmtId="0" fontId="35" fillId="0" borderId="25" xfId="52" quotePrefix="1" applyNumberFormat="1" applyBorder="1" applyAlignment="1">
      <alignment horizontal="center" vertical="center" wrapText="1"/>
    </xf>
    <xf numFmtId="0" fontId="14" fillId="0" borderId="0" xfId="0" applyFont="1" applyFill="1" applyBorder="1" applyAlignment="1">
      <alignment horizontal="right" vertical="center"/>
    </xf>
    <xf numFmtId="0" fontId="10" fillId="0" borderId="0" xfId="0" applyFont="1" applyFill="1" applyAlignment="1">
      <alignment horizontal="left"/>
    </xf>
    <xf numFmtId="0" fontId="6" fillId="0" borderId="0" xfId="0" applyFont="1" applyFill="1" applyAlignment="1">
      <alignment horizontal="justify" wrapText="1"/>
    </xf>
    <xf numFmtId="0" fontId="6" fillId="0" borderId="0" xfId="0" applyFont="1" applyFill="1" applyAlignment="1">
      <alignment horizontal="justify" vertical="top" wrapText="1"/>
    </xf>
    <xf numFmtId="0" fontId="6" fillId="0" borderId="0" xfId="0" applyFont="1" applyFill="1" applyAlignment="1">
      <alignment horizontal="justify" vertical="top"/>
    </xf>
    <xf numFmtId="0" fontId="8" fillId="0" borderId="0" xfId="0" applyFont="1" applyFill="1" applyAlignment="1">
      <alignment horizontal="left" wrapText="1"/>
    </xf>
    <xf numFmtId="0" fontId="8" fillId="0" borderId="0" xfId="0" applyFont="1" applyFill="1" applyAlignment="1">
      <alignment horizontal="left"/>
    </xf>
    <xf numFmtId="0" fontId="6" fillId="0" borderId="0" xfId="0" applyFont="1" applyFill="1" applyAlignment="1">
      <alignment horizontal="left"/>
    </xf>
    <xf numFmtId="0" fontId="40" fillId="0" borderId="0" xfId="0" applyFont="1" applyFill="1" applyAlignment="1">
      <alignment horizontal="left"/>
    </xf>
    <xf numFmtId="0" fontId="5" fillId="0" borderId="0" xfId="0" applyFont="1" applyFill="1" applyAlignment="1">
      <alignment horizontal="left"/>
    </xf>
    <xf numFmtId="0" fontId="6" fillId="0" borderId="0" xfId="0" applyFont="1" applyFill="1" applyAlignment="1">
      <alignment horizontal="left" wrapText="1"/>
    </xf>
    <xf numFmtId="0" fontId="6" fillId="0" borderId="0" xfId="0" applyFont="1" applyFill="1" applyAlignment="1">
      <alignment horizontal="left" vertical="center" wrapText="1"/>
    </xf>
    <xf numFmtId="0" fontId="4" fillId="0" borderId="0" xfId="0" applyFont="1" applyAlignment="1">
      <alignment horizontal="center"/>
    </xf>
    <xf numFmtId="0" fontId="2" fillId="0" borderId="0" xfId="0" applyFont="1" applyFill="1" applyAlignment="1">
      <alignment horizontal="center" vertical="top"/>
    </xf>
    <xf numFmtId="0" fontId="10" fillId="0" borderId="0" xfId="0" applyFont="1" applyFill="1" applyAlignment="1">
      <alignment horizontal="left" vertical="center" wrapText="1"/>
    </xf>
    <xf numFmtId="49" fontId="10" fillId="0" borderId="0" xfId="0" applyNumberFormat="1" applyFont="1" applyFill="1" applyAlignment="1">
      <alignment horizontal="left" vertical="center" wrapText="1"/>
    </xf>
    <xf numFmtId="0" fontId="14" fillId="0" borderId="0" xfId="0" applyFont="1" applyFill="1" applyBorder="1" applyAlignment="1">
      <alignment horizontal="left" vertical="center" wrapText="1"/>
    </xf>
    <xf numFmtId="0" fontId="13" fillId="0" borderId="0" xfId="0" applyFont="1" applyFill="1" applyAlignment="1">
      <alignment horizontal="center" vertical="center" wrapText="1"/>
    </xf>
    <xf numFmtId="0" fontId="5" fillId="0" borderId="0" xfId="0" applyFont="1" applyFill="1" applyBorder="1" applyAlignment="1">
      <alignment horizontal="center" vertical="center" wrapText="1"/>
    </xf>
    <xf numFmtId="0" fontId="7" fillId="0" borderId="0" xfId="0" applyFont="1" applyFill="1" applyBorder="1" applyAlignment="1">
      <alignment horizontal="center" vertical="center" wrapText="1"/>
    </xf>
    <xf numFmtId="0" fontId="8" fillId="0" borderId="0" xfId="0" applyFont="1" applyFill="1" applyBorder="1" applyAlignment="1">
      <alignment horizontal="center" vertical="center" wrapText="1"/>
    </xf>
    <xf numFmtId="0" fontId="4" fillId="0" borderId="0" xfId="0" applyFont="1" applyFill="1" applyAlignment="1">
      <alignment horizontal="center"/>
    </xf>
    <xf numFmtId="0" fontId="6" fillId="0" borderId="0" xfId="0" applyFont="1" applyFill="1" applyAlignment="1">
      <alignment horizontal="center" vertical="top" wrapText="1"/>
    </xf>
    <xf numFmtId="0" fontId="13" fillId="0" borderId="0" xfId="0" applyFont="1" applyFill="1" applyAlignment="1">
      <alignment horizontal="center"/>
    </xf>
    <xf numFmtId="0" fontId="14" fillId="0" borderId="0" xfId="0" applyFont="1" applyFill="1" applyAlignment="1">
      <alignment horizontal="left"/>
    </xf>
    <xf numFmtId="0" fontId="10" fillId="0" borderId="0" xfId="0" applyFont="1" applyFill="1" applyAlignment="1">
      <alignment horizontal="justify" vertical="top" wrapText="1"/>
    </xf>
    <xf numFmtId="0" fontId="3" fillId="0" borderId="0" xfId="0" applyFont="1" applyFill="1" applyAlignment="1">
      <alignment horizontal="center" vertical="top"/>
    </xf>
    <xf numFmtId="0" fontId="12" fillId="0" borderId="0" xfId="0" applyFont="1" applyFill="1" applyAlignment="1">
      <alignment horizontal="center" wrapText="1"/>
    </xf>
    <xf numFmtId="0" fontId="1" fillId="0" borderId="0" xfId="0" applyFont="1" applyFill="1" applyAlignment="1">
      <alignment horizontal="center"/>
    </xf>
    <xf numFmtId="0" fontId="12" fillId="0" borderId="0" xfId="0" applyFont="1" applyFill="1" applyAlignment="1">
      <alignment horizontal="center"/>
    </xf>
    <xf numFmtId="0" fontId="14" fillId="0" borderId="16" xfId="0" applyFont="1" applyFill="1" applyBorder="1" applyAlignment="1">
      <alignment horizontal="right" vertical="center"/>
    </xf>
    <xf numFmtId="0" fontId="12"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0" fillId="0" borderId="13" xfId="0" applyFont="1" applyFill="1" applyBorder="1" applyAlignment="1">
      <alignment horizontal="center" vertical="center" wrapText="1"/>
    </xf>
    <xf numFmtId="0" fontId="39" fillId="0" borderId="0" xfId="0" applyFont="1" applyFill="1" applyAlignment="1">
      <alignment horizontal="center" vertical="top"/>
    </xf>
    <xf numFmtId="0" fontId="10" fillId="0" borderId="0" xfId="0" applyFont="1" applyFill="1" applyAlignment="1">
      <alignment horizontal="left" vertical="center"/>
    </xf>
    <xf numFmtId="0" fontId="10" fillId="0" borderId="1" xfId="0" applyFont="1" applyFill="1" applyBorder="1" applyAlignment="1">
      <alignment horizontal="left"/>
    </xf>
    <xf numFmtId="0" fontId="10" fillId="0" borderId="15" xfId="0" applyFont="1" applyFill="1" applyBorder="1" applyAlignment="1">
      <alignment horizontal="center" vertical="center" wrapText="1"/>
    </xf>
    <xf numFmtId="0" fontId="44" fillId="0" borderId="12" xfId="0" applyFont="1" applyFill="1" applyBorder="1"/>
    <xf numFmtId="0" fontId="44" fillId="0" borderId="21" xfId="0" applyFont="1" applyFill="1" applyBorder="1"/>
    <xf numFmtId="0" fontId="44" fillId="0" borderId="22" xfId="0" applyFont="1" applyFill="1" applyBorder="1"/>
    <xf numFmtId="0" fontId="40" fillId="0" borderId="0" xfId="0" applyFont="1" applyFill="1" applyAlignment="1">
      <alignment horizontal="left" wrapText="1"/>
    </xf>
    <xf numFmtId="0" fontId="14" fillId="0" borderId="0" xfId="0" applyFont="1" applyAlignment="1">
      <alignment horizontal="center"/>
    </xf>
    <xf numFmtId="0" fontId="6" fillId="0" borderId="24" xfId="0" applyNumberFormat="1" applyFont="1" applyFill="1" applyBorder="1" applyAlignment="1">
      <alignment horizontal="center" vertical="center"/>
    </xf>
    <xf numFmtId="0" fontId="9" fillId="0" borderId="17" xfId="0" applyFont="1" applyFill="1" applyBorder="1" applyAlignment="1">
      <alignment horizontal="left" vertical="center" wrapText="1"/>
    </xf>
    <xf numFmtId="0" fontId="9" fillId="0" borderId="2" xfId="0" applyFont="1" applyFill="1" applyBorder="1" applyAlignment="1">
      <alignment horizontal="left" vertical="center" wrapText="1"/>
    </xf>
    <xf numFmtId="0" fontId="9" fillId="0" borderId="18" xfId="0" applyFont="1" applyFill="1" applyBorder="1" applyAlignment="1">
      <alignment horizontal="left" vertical="center" wrapText="1"/>
    </xf>
    <xf numFmtId="0" fontId="10" fillId="0" borderId="0" xfId="0" applyFont="1" applyFill="1" applyBorder="1" applyAlignment="1">
      <alignment horizontal="center" vertical="center" wrapText="1"/>
    </xf>
    <xf numFmtId="0" fontId="11" fillId="0" borderId="0" xfId="0" applyFont="1" applyFill="1" applyBorder="1" applyAlignment="1">
      <alignment horizontal="center" vertical="center" wrapText="1"/>
    </xf>
    <xf numFmtId="0" fontId="6" fillId="0" borderId="0" xfId="0" applyFont="1" applyFill="1" applyBorder="1" applyAlignment="1">
      <alignment horizontal="center" vertical="center"/>
    </xf>
    <xf numFmtId="0" fontId="9" fillId="0" borderId="20" xfId="0" applyFont="1" applyFill="1" applyBorder="1" applyAlignment="1">
      <alignment horizontal="left" vertical="center" wrapText="1"/>
    </xf>
    <xf numFmtId="2" fontId="38" fillId="0" borderId="0" xfId="48" applyNumberFormat="1" applyFont="1" applyFill="1" applyBorder="1" applyAlignment="1">
      <alignment horizontal="left" vertical="center" wrapText="1"/>
    </xf>
    <xf numFmtId="0" fontId="41" fillId="0" borderId="0" xfId="0" applyNumberFormat="1" applyFont="1" applyFill="1" applyBorder="1" applyAlignment="1">
      <alignment horizontal="center" vertical="center" wrapText="1"/>
    </xf>
    <xf numFmtId="0" fontId="41" fillId="0" borderId="17" xfId="0" applyFont="1" applyFill="1" applyBorder="1" applyAlignment="1">
      <alignment horizontal="center" vertical="center" wrapText="1"/>
    </xf>
    <xf numFmtId="0" fontId="41" fillId="0" borderId="2" xfId="0" applyFont="1" applyFill="1" applyBorder="1" applyAlignment="1">
      <alignment horizontal="center" vertical="center" wrapText="1"/>
    </xf>
    <xf numFmtId="0" fontId="41" fillId="0" borderId="18" xfId="0" applyFont="1" applyFill="1" applyBorder="1" applyAlignment="1">
      <alignment horizontal="center" vertical="center" wrapText="1"/>
    </xf>
    <xf numFmtId="0" fontId="10" fillId="0" borderId="24" xfId="0" applyFont="1" applyFill="1" applyBorder="1" applyAlignment="1">
      <alignment horizontal="center" vertical="center"/>
    </xf>
    <xf numFmtId="0" fontId="14" fillId="0" borderId="0" xfId="0" applyFont="1" applyFill="1" applyBorder="1" applyAlignment="1">
      <alignment horizontal="center" vertical="center" wrapText="1"/>
    </xf>
    <xf numFmtId="0" fontId="10" fillId="0" borderId="19" xfId="0" applyFont="1" applyFill="1" applyBorder="1" applyAlignment="1">
      <alignment horizontal="center" vertical="center" wrapText="1"/>
    </xf>
    <xf numFmtId="0" fontId="10" fillId="0" borderId="14" xfId="0" applyFont="1" applyFill="1" applyBorder="1" applyAlignment="1">
      <alignment horizontal="center" vertical="center" wrapText="1"/>
    </xf>
    <xf numFmtId="0" fontId="10" fillId="0" borderId="17" xfId="0" applyFont="1" applyFill="1" applyBorder="1" applyAlignment="1">
      <alignment horizontal="center" vertical="center" wrapText="1"/>
    </xf>
    <xf numFmtId="0" fontId="10" fillId="0" borderId="18" xfId="0" applyFont="1" applyFill="1" applyBorder="1" applyAlignment="1">
      <alignment horizontal="center" vertical="center" wrapText="1"/>
    </xf>
    <xf numFmtId="0" fontId="10" fillId="0" borderId="21" xfId="0" applyFont="1" applyFill="1" applyBorder="1" applyAlignment="1">
      <alignment horizontal="center" vertical="center" wrapText="1"/>
    </xf>
    <xf numFmtId="0" fontId="6" fillId="0" borderId="24" xfId="0" applyFont="1" applyFill="1" applyBorder="1" applyAlignment="1">
      <alignment horizontal="center" vertical="center" wrapText="1"/>
    </xf>
    <xf numFmtId="0" fontId="6" fillId="0" borderId="24" xfId="0" applyFont="1" applyFill="1" applyBorder="1" applyAlignment="1">
      <alignment horizontal="center" vertical="center" textRotation="90" wrapText="1"/>
    </xf>
    <xf numFmtId="0" fontId="10" fillId="0" borderId="24" xfId="0" applyFont="1" applyFill="1" applyBorder="1" applyAlignment="1">
      <alignment horizontal="center" vertical="center" wrapText="1"/>
    </xf>
    <xf numFmtId="14" fontId="10" fillId="0" borderId="24" xfId="0" applyNumberFormat="1" applyFont="1" applyFill="1" applyBorder="1" applyAlignment="1">
      <alignment horizontal="center" vertical="center"/>
    </xf>
    <xf numFmtId="0" fontId="10" fillId="0" borderId="13" xfId="0" applyFont="1" applyFill="1" applyBorder="1" applyAlignment="1">
      <alignment horizontal="center" vertical="center" textRotation="90" wrapText="1"/>
    </xf>
    <xf numFmtId="0" fontId="10" fillId="0" borderId="0" xfId="0" applyFont="1" applyFill="1" applyBorder="1" applyAlignment="1">
      <alignment horizontal="left" vertical="center" wrapText="1"/>
    </xf>
    <xf numFmtId="0" fontId="10" fillId="0" borderId="16" xfId="0" applyFont="1" applyFill="1" applyBorder="1" applyAlignment="1">
      <alignment horizontal="center" vertical="center" wrapText="1"/>
    </xf>
    <xf numFmtId="0" fontId="10" fillId="0" borderId="13" xfId="0" applyFont="1" applyFill="1" applyBorder="1" applyAlignment="1">
      <alignment horizontal="center" vertical="center"/>
    </xf>
    <xf numFmtId="0" fontId="10" fillId="0" borderId="17" xfId="0" applyFont="1" applyFill="1" applyBorder="1" applyAlignment="1">
      <alignment horizontal="center" vertical="center"/>
    </xf>
    <xf numFmtId="0" fontId="10" fillId="0" borderId="2" xfId="0" applyFont="1" applyFill="1" applyBorder="1" applyAlignment="1">
      <alignment horizontal="center" vertical="center"/>
    </xf>
    <xf numFmtId="0" fontId="10" fillId="0" borderId="18" xfId="0" applyFont="1" applyFill="1" applyBorder="1" applyAlignment="1">
      <alignment horizontal="center" vertical="center"/>
    </xf>
    <xf numFmtId="14" fontId="10" fillId="0" borderId="16" xfId="0" applyNumberFormat="1" applyFont="1" applyFill="1" applyBorder="1" applyAlignment="1">
      <alignment horizontal="center" vertical="center"/>
    </xf>
  </cellXfs>
  <cellStyles count="53">
    <cellStyle name="20% — акцент1" xfId="20" builtinId="30" customBuiltin="1"/>
    <cellStyle name="20% — акцент2" xfId="24" builtinId="34" customBuiltin="1"/>
    <cellStyle name="20% — акцент3" xfId="28" builtinId="38" customBuiltin="1"/>
    <cellStyle name="20% — акцент4" xfId="32" builtinId="42" customBuiltin="1"/>
    <cellStyle name="20% — акцент5" xfId="36" builtinId="46" customBuiltin="1"/>
    <cellStyle name="20% — акцент6" xfId="40" builtinId="50" customBuiltin="1"/>
    <cellStyle name="40% — акцент1" xfId="21" builtinId="31" customBuiltin="1"/>
    <cellStyle name="40% — акцент2" xfId="25" builtinId="35" customBuiltin="1"/>
    <cellStyle name="40% — акцент3" xfId="29" builtinId="39" customBuiltin="1"/>
    <cellStyle name="40% — акцент4" xfId="33" builtinId="43" customBuiltin="1"/>
    <cellStyle name="40% — акцент5" xfId="37" builtinId="47" customBuiltin="1"/>
    <cellStyle name="40% — акцент6" xfId="41" builtinId="51" customBuiltin="1"/>
    <cellStyle name="60% — акцент1" xfId="22" builtinId="32" customBuiltin="1"/>
    <cellStyle name="60% — акцент2" xfId="26" builtinId="36" customBuiltin="1"/>
    <cellStyle name="60% — акцент3" xfId="30" builtinId="40" customBuiltin="1"/>
    <cellStyle name="60% — акцент4" xfId="34" builtinId="44" customBuiltin="1"/>
    <cellStyle name="60% — акцент5" xfId="38" builtinId="48" customBuiltin="1"/>
    <cellStyle name="60% — акцент6" xfId="42" builtinId="52" customBuiltin="1"/>
    <cellStyle name="S0" xfId="43"/>
    <cellStyle name="S0 2" xfId="50"/>
    <cellStyle name="S1" xfId="44"/>
    <cellStyle name="S2" xfId="45"/>
    <cellStyle name="S2 2" xfId="51"/>
    <cellStyle name="S3" xfId="46"/>
    <cellStyle name="S3 2" xfId="52"/>
    <cellStyle name="S4" xfId="47"/>
    <cellStyle name="S5" xfId="48"/>
    <cellStyle name="S6" xfId="49"/>
    <cellStyle name="Акцент1" xfId="19" builtinId="29" customBuiltin="1"/>
    <cellStyle name="Акцент2" xfId="23" builtinId="33" customBuiltin="1"/>
    <cellStyle name="Акцент3" xfId="27" builtinId="37" customBuiltin="1"/>
    <cellStyle name="Акцент4" xfId="31" builtinId="41" customBuiltin="1"/>
    <cellStyle name="Акцент5" xfId="35" builtinId="45" customBuiltin="1"/>
    <cellStyle name="Акцент6" xfId="39" builtinId="49" customBuiltin="1"/>
    <cellStyle name="Ввод " xfId="10" builtinId="20" customBuiltin="1"/>
    <cellStyle name="Вывод" xfId="11" builtinId="21" customBuiltin="1"/>
    <cellStyle name="Вычисление" xfId="12" builtinId="22" customBuiltin="1"/>
    <cellStyle name="Заголовок 1" xfId="3" builtinId="16" customBuiltin="1"/>
    <cellStyle name="Заголовок 2" xfId="4" builtinId="17" customBuiltin="1"/>
    <cellStyle name="Заголовок 3" xfId="5" builtinId="18" customBuiltin="1"/>
    <cellStyle name="Заголовок 4" xfId="6" builtinId="19" customBuiltin="1"/>
    <cellStyle name="Итог" xfId="18" builtinId="25" customBuiltin="1"/>
    <cellStyle name="Контрольная ячейка" xfId="14" builtinId="23" customBuiltin="1"/>
    <cellStyle name="Название" xfId="2" builtinId="15" customBuiltin="1"/>
    <cellStyle name="Нейтральный" xfId="9" builtinId="28" customBuiltin="1"/>
    <cellStyle name="Обычный" xfId="0" builtinId="0"/>
    <cellStyle name="Обычный 2" xfId="1"/>
    <cellStyle name="Плохой" xfId="8" builtinId="27" customBuiltin="1"/>
    <cellStyle name="Пояснение" xfId="17" builtinId="53" customBuiltin="1"/>
    <cellStyle name="Примечание" xfId="16" builtinId="10" customBuiltin="1"/>
    <cellStyle name="Связанная ячейка" xfId="13" builtinId="24" customBuiltin="1"/>
    <cellStyle name="Текст предупреждения" xfId="15" builtinId="11" customBuiltin="1"/>
    <cellStyle name="Хороший" xfId="7" builtinId="26"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png"/><Relationship Id="rId1" Type="http://schemas.openxmlformats.org/officeDocument/2006/relationships/image" Target="../media/image1.jpeg"/><Relationship Id="rId5" Type="http://schemas.openxmlformats.org/officeDocument/2006/relationships/image" Target="../media/image5.jpe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xdr:from>
      <xdr:col>0</xdr:col>
      <xdr:colOff>14654</xdr:colOff>
      <xdr:row>6</xdr:row>
      <xdr:rowOff>80596</xdr:rowOff>
    </xdr:from>
    <xdr:to>
      <xdr:col>9</xdr:col>
      <xdr:colOff>0</xdr:colOff>
      <xdr:row>6</xdr:row>
      <xdr:rowOff>80596</xdr:rowOff>
    </xdr:to>
    <xdr:cxnSp macro="">
      <xdr:nvCxnSpPr>
        <xdr:cNvPr id="12" name="Прямая соединительная линия 11"/>
        <xdr:cNvCxnSpPr/>
      </xdr:nvCxnSpPr>
      <xdr:spPr>
        <a:xfrm flipH="1">
          <a:off x="14654" y="959827"/>
          <a:ext cx="6139961" cy="0"/>
        </a:xfrm>
        <a:prstGeom prst="line">
          <a:avLst/>
        </a:prstGeom>
        <a:ln w="76200" cmpd="thickThi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166762</xdr:colOff>
      <xdr:row>138</xdr:row>
      <xdr:rowOff>0</xdr:rowOff>
    </xdr:from>
    <xdr:ext cx="45719" cy="264560"/>
    <xdr:sp macro="" textlink="">
      <xdr:nvSpPr>
        <xdr:cNvPr id="2" name="TextBox 1"/>
        <xdr:cNvSpPr txBox="1"/>
      </xdr:nvSpPr>
      <xdr:spPr>
        <a:xfrm>
          <a:off x="4907281" y="34418954"/>
          <a:ext cx="457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ru-RU" sz="1100"/>
        </a:p>
      </xdr:txBody>
    </xdr:sp>
    <xdr:clientData/>
  </xdr:oneCellAnchor>
  <xdr:twoCellAnchor>
    <xdr:from>
      <xdr:col>0</xdr:col>
      <xdr:colOff>73269</xdr:colOff>
      <xdr:row>114</xdr:row>
      <xdr:rowOff>29308</xdr:rowOff>
    </xdr:from>
    <xdr:to>
      <xdr:col>3</xdr:col>
      <xdr:colOff>406229</xdr:colOff>
      <xdr:row>114</xdr:row>
      <xdr:rowOff>1641232</xdr:rowOff>
    </xdr:to>
    <xdr:pic>
      <xdr:nvPicPr>
        <xdr:cNvPr id="11" name="Рисунок 10" descr="IMG-ee3d1dbf493d77692357169e936d821a-V"/>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3269" y="31007539"/>
          <a:ext cx="2142710" cy="16119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417635</xdr:colOff>
      <xdr:row>114</xdr:row>
      <xdr:rowOff>29472</xdr:rowOff>
    </xdr:from>
    <xdr:to>
      <xdr:col>8</xdr:col>
      <xdr:colOff>1015856</xdr:colOff>
      <xdr:row>114</xdr:row>
      <xdr:rowOff>2198077</xdr:rowOff>
    </xdr:to>
    <xdr:pic>
      <xdr:nvPicPr>
        <xdr:cNvPr id="4" name="Рисунок 3"/>
        <xdr:cNvPicPr>
          <a:picLocks noChangeAspect="1"/>
        </xdr:cNvPicPr>
      </xdr:nvPicPr>
      <xdr:blipFill rotWithShape="1">
        <a:blip xmlns:r="http://schemas.openxmlformats.org/officeDocument/2006/relationships" r:embed="rId2" cstate="print"/>
        <a:srcRect r="45509" b="4015"/>
        <a:stretch/>
      </xdr:blipFill>
      <xdr:spPr>
        <a:xfrm>
          <a:off x="2227385" y="31007703"/>
          <a:ext cx="4012567" cy="2168605"/>
        </a:xfrm>
        <a:prstGeom prst="rect">
          <a:avLst/>
        </a:prstGeom>
      </xdr:spPr>
    </xdr:pic>
    <xdr:clientData/>
  </xdr:twoCellAnchor>
  <xdr:twoCellAnchor editAs="oneCell">
    <xdr:from>
      <xdr:col>3</xdr:col>
      <xdr:colOff>112133</xdr:colOff>
      <xdr:row>117</xdr:row>
      <xdr:rowOff>21982</xdr:rowOff>
    </xdr:from>
    <xdr:to>
      <xdr:col>6</xdr:col>
      <xdr:colOff>579781</xdr:colOff>
      <xdr:row>117</xdr:row>
      <xdr:rowOff>2633870</xdr:rowOff>
    </xdr:to>
    <xdr:pic>
      <xdr:nvPicPr>
        <xdr:cNvPr id="15" name="Рисунок 14" descr="G:\!_DIAGNOSTICA\АБДД\2019\!_Р-21_Кола - Беломорск_2019\фото_Пушной-Беломорск_17.06.19-21.06.19\0\колейность\DSC03046.JPG"/>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5629" t="15326" r="15518" b="7541"/>
        <a:stretch/>
      </xdr:blipFill>
      <xdr:spPr bwMode="auto">
        <a:xfrm>
          <a:off x="1926024" y="35620634"/>
          <a:ext cx="2405779" cy="2611888"/>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99392</xdr:colOff>
      <xdr:row>119</xdr:row>
      <xdr:rowOff>6777</xdr:rowOff>
    </xdr:from>
    <xdr:to>
      <xdr:col>8</xdr:col>
      <xdr:colOff>66260</xdr:colOff>
      <xdr:row>119</xdr:row>
      <xdr:rowOff>2523519</xdr:rowOff>
    </xdr:to>
    <xdr:pic>
      <xdr:nvPicPr>
        <xdr:cNvPr id="5" name="Рисунок 4"/>
        <xdr:cNvPicPr>
          <a:picLocks noChangeAspect="1"/>
        </xdr:cNvPicPr>
      </xdr:nvPicPr>
      <xdr:blipFill rotWithShape="1">
        <a:blip xmlns:r="http://schemas.openxmlformats.org/officeDocument/2006/relationships" r:embed="rId4" cstate="print"/>
        <a:srcRect r="45425" b="3484"/>
        <a:stretch/>
      </xdr:blipFill>
      <xdr:spPr>
        <a:xfrm>
          <a:off x="670892" y="38661712"/>
          <a:ext cx="4638259" cy="2516742"/>
        </a:xfrm>
        <a:prstGeom prst="rect">
          <a:avLst/>
        </a:prstGeom>
      </xdr:spPr>
    </xdr:pic>
    <xdr:clientData/>
  </xdr:twoCellAnchor>
  <xdr:twoCellAnchor editAs="oneCell">
    <xdr:from>
      <xdr:col>2</xdr:col>
      <xdr:colOff>99392</xdr:colOff>
      <xdr:row>123</xdr:row>
      <xdr:rowOff>66259</xdr:rowOff>
    </xdr:from>
    <xdr:to>
      <xdr:col>7</xdr:col>
      <xdr:colOff>269130</xdr:colOff>
      <xdr:row>123</xdr:row>
      <xdr:rowOff>1124804</xdr:rowOff>
    </xdr:to>
    <xdr:pic>
      <xdr:nvPicPr>
        <xdr:cNvPr id="16" name="Рисунок 15" descr="G:\!_DIAGNOSTICA\АБДД\2019\Фото_диагностика\Фото_Кола-Кемь-Рабочеостровск\20190701_144353.jpg"/>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33649" t="5198" r="42555" b="82155"/>
        <a:stretch/>
      </xdr:blipFill>
      <xdr:spPr bwMode="auto">
        <a:xfrm>
          <a:off x="1283805" y="43318042"/>
          <a:ext cx="3540760" cy="1058545"/>
        </a:xfrm>
        <a:prstGeom prst="rect">
          <a:avLst/>
        </a:prstGeom>
        <a:noFill/>
        <a:ln>
          <a:noFill/>
        </a:ln>
        <a:extLst>
          <a:ext uri="{53640926-AAD7-44D8-BBD7-CCE9431645EC}">
            <a14:shadowObscured xmlns:a14="http://schemas.microsoft.com/office/drawing/2010/main"/>
          </a:ext>
        </a:extLst>
      </xdr:spPr>
    </xdr:pic>
    <xdr:clientData/>
  </xdr:twoCellAnchor>
  <xdr:oneCellAnchor>
    <xdr:from>
      <xdr:col>8</xdr:col>
      <xdr:colOff>166762</xdr:colOff>
      <xdr:row>139</xdr:row>
      <xdr:rowOff>0</xdr:rowOff>
    </xdr:from>
    <xdr:ext cx="45719" cy="264560"/>
    <xdr:sp macro="" textlink="">
      <xdr:nvSpPr>
        <xdr:cNvPr id="17" name="TextBox 16"/>
        <xdr:cNvSpPr txBox="1"/>
      </xdr:nvSpPr>
      <xdr:spPr>
        <a:xfrm>
          <a:off x="5409653" y="48718304"/>
          <a:ext cx="457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ru-RU" sz="1100"/>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0</xdr:col>
      <xdr:colOff>28574</xdr:colOff>
      <xdr:row>1</xdr:row>
      <xdr:rowOff>163286</xdr:rowOff>
    </xdr:from>
    <xdr:to>
      <xdr:col>8</xdr:col>
      <xdr:colOff>503465</xdr:colOff>
      <xdr:row>43</xdr:row>
      <xdr:rowOff>148554</xdr:rowOff>
    </xdr:to>
    <xdr:pic>
      <xdr:nvPicPr>
        <xdr:cNvPr id="3" name="Рисунок 2"/>
        <xdr:cNvPicPr>
          <a:picLocks noChangeAspect="1"/>
        </xdr:cNvPicPr>
      </xdr:nvPicPr>
      <xdr:blipFill rotWithShape="1">
        <a:blip xmlns:r="http://schemas.openxmlformats.org/officeDocument/2006/relationships" r:embed="rId1"/>
        <a:srcRect l="35213" t="16483" r="34002" b="6378"/>
        <a:stretch/>
      </xdr:blipFill>
      <xdr:spPr>
        <a:xfrm>
          <a:off x="28574" y="367393"/>
          <a:ext cx="5373462" cy="7986268"/>
        </a:xfrm>
        <a:prstGeom prst="rect">
          <a:avLst/>
        </a:prstGeom>
      </xdr:spPr>
    </xdr:pic>
    <xdr:clientData/>
  </xdr:twoCellAnchor>
  <xdr:twoCellAnchor editAs="oneCell">
    <xdr:from>
      <xdr:col>0</xdr:col>
      <xdr:colOff>0</xdr:colOff>
      <xdr:row>44</xdr:row>
      <xdr:rowOff>56030</xdr:rowOff>
    </xdr:from>
    <xdr:to>
      <xdr:col>8</xdr:col>
      <xdr:colOff>571500</xdr:colOff>
      <xdr:row>85</xdr:row>
      <xdr:rowOff>156883</xdr:rowOff>
    </xdr:to>
    <xdr:pic>
      <xdr:nvPicPr>
        <xdr:cNvPr id="5" name="Рисунок 4"/>
        <xdr:cNvPicPr>
          <a:picLocks noChangeAspect="1"/>
        </xdr:cNvPicPr>
      </xdr:nvPicPr>
      <xdr:blipFill rotWithShape="1">
        <a:blip xmlns:r="http://schemas.openxmlformats.org/officeDocument/2006/relationships" r:embed="rId2"/>
        <a:srcRect l="35366" t="16232" r="34268" b="6852"/>
        <a:stretch/>
      </xdr:blipFill>
      <xdr:spPr>
        <a:xfrm>
          <a:off x="0" y="8451637"/>
          <a:ext cx="5470071" cy="7911353"/>
        </a:xfrm>
        <a:prstGeom prst="rect">
          <a:avLst/>
        </a:prstGeom>
      </xdr:spPr>
    </xdr:pic>
    <xdr:clientData/>
  </xdr:twoCellAnchor>
  <xdr:twoCellAnchor editAs="oneCell">
    <xdr:from>
      <xdr:col>0</xdr:col>
      <xdr:colOff>0</xdr:colOff>
      <xdr:row>86</xdr:row>
      <xdr:rowOff>22412</xdr:rowOff>
    </xdr:from>
    <xdr:to>
      <xdr:col>8</xdr:col>
      <xdr:colOff>544286</xdr:colOff>
      <xdr:row>127</xdr:row>
      <xdr:rowOff>56030</xdr:rowOff>
    </xdr:to>
    <xdr:pic>
      <xdr:nvPicPr>
        <xdr:cNvPr id="6" name="Рисунок 5"/>
        <xdr:cNvPicPr>
          <a:picLocks noChangeAspect="1"/>
        </xdr:cNvPicPr>
      </xdr:nvPicPr>
      <xdr:blipFill rotWithShape="1">
        <a:blip xmlns:r="http://schemas.openxmlformats.org/officeDocument/2006/relationships" r:embed="rId3"/>
        <a:srcRect l="35176" t="16342" r="34121" b="7396"/>
        <a:stretch/>
      </xdr:blipFill>
      <xdr:spPr>
        <a:xfrm>
          <a:off x="0" y="16419019"/>
          <a:ext cx="5442857" cy="784411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N192"/>
  <sheetViews>
    <sheetView tabSelected="1" view="pageBreakPreview" topLeftCell="A91" zoomScale="90" zoomScaleNormal="90" zoomScaleSheetLayoutView="90" workbookViewId="0">
      <selection activeCell="A102" sqref="A102:I102"/>
    </sheetView>
  </sheetViews>
  <sheetFormatPr defaultColWidth="9.140625" defaultRowHeight="15" x14ac:dyDescent="0.25"/>
  <cols>
    <col min="1" max="1" width="8.5703125" style="48" customWidth="1"/>
    <col min="2" max="2" width="9.140625" style="48" customWidth="1"/>
    <col min="3" max="3" width="9.42578125" style="48" customWidth="1"/>
    <col min="4" max="4" width="9.140625" style="48" customWidth="1"/>
    <col min="5" max="5" width="9.7109375" style="48" customWidth="1"/>
    <col min="6" max="6" width="10.140625" style="48" customWidth="1"/>
    <col min="7" max="7" width="12" style="48" customWidth="1"/>
    <col min="8" max="8" width="10.28515625" style="48" customWidth="1"/>
    <col min="9" max="9" width="16.140625" style="48" customWidth="1"/>
    <col min="10" max="10" width="13.42578125" style="1" customWidth="1"/>
    <col min="11" max="13" width="9.140625" style="1"/>
    <col min="14" max="14" width="17.42578125" style="1" customWidth="1"/>
    <col min="15" max="15" width="31" style="1" customWidth="1"/>
    <col min="16" max="16" width="52.140625" style="1" customWidth="1"/>
    <col min="17" max="16384" width="9.140625" style="1"/>
  </cols>
  <sheetData>
    <row r="1" spans="1:10" ht="15" customHeight="1" x14ac:dyDescent="0.25">
      <c r="A1" s="125" t="s">
        <v>11</v>
      </c>
      <c r="B1" s="125"/>
      <c r="C1" s="125"/>
      <c r="D1" s="125"/>
      <c r="E1" s="125"/>
      <c r="F1" s="125"/>
      <c r="G1" s="125"/>
      <c r="H1" s="125"/>
      <c r="I1" s="125"/>
    </row>
    <row r="2" spans="1:10" ht="15" customHeight="1" x14ac:dyDescent="0.25">
      <c r="A2" s="125"/>
      <c r="B2" s="125"/>
      <c r="C2" s="125"/>
      <c r="D2" s="125"/>
      <c r="E2" s="125"/>
      <c r="F2" s="125"/>
      <c r="G2" s="125"/>
      <c r="H2" s="125"/>
      <c r="I2" s="125"/>
    </row>
    <row r="3" spans="1:10" ht="9" customHeight="1" x14ac:dyDescent="0.25">
      <c r="A3" s="125"/>
      <c r="B3" s="125"/>
      <c r="C3" s="125"/>
      <c r="D3" s="125"/>
      <c r="E3" s="125"/>
      <c r="F3" s="125"/>
      <c r="G3" s="125"/>
      <c r="H3" s="125"/>
      <c r="I3" s="125"/>
      <c r="J3" s="4"/>
    </row>
    <row r="4" spans="1:10" ht="15" customHeight="1" x14ac:dyDescent="0.25">
      <c r="A4" s="126" t="s">
        <v>12</v>
      </c>
      <c r="B4" s="126"/>
      <c r="C4" s="126"/>
      <c r="D4" s="126"/>
      <c r="E4" s="126"/>
      <c r="F4" s="126"/>
      <c r="G4" s="126"/>
      <c r="H4" s="126"/>
      <c r="I4" s="126"/>
      <c r="J4" s="4"/>
    </row>
    <row r="5" spans="1:10" ht="15" customHeight="1" x14ac:dyDescent="0.25">
      <c r="A5" s="126"/>
      <c r="B5" s="126"/>
      <c r="C5" s="126"/>
      <c r="D5" s="126"/>
      <c r="E5" s="126"/>
      <c r="F5" s="126"/>
      <c r="G5" s="126"/>
      <c r="H5" s="126"/>
      <c r="I5" s="126"/>
      <c r="J5" s="13"/>
    </row>
    <row r="6" spans="1:10" ht="15" customHeight="1" x14ac:dyDescent="0.25">
      <c r="A6" s="126"/>
      <c r="B6" s="126"/>
      <c r="C6" s="126"/>
      <c r="D6" s="126"/>
      <c r="E6" s="126"/>
      <c r="F6" s="126"/>
      <c r="G6" s="126"/>
      <c r="H6" s="126"/>
      <c r="I6" s="126"/>
      <c r="J6" s="4"/>
    </row>
    <row r="7" spans="1:10" x14ac:dyDescent="0.25">
      <c r="J7" s="4"/>
    </row>
    <row r="8" spans="1:10" x14ac:dyDescent="0.25">
      <c r="J8" s="4"/>
    </row>
    <row r="9" spans="1:10" ht="15.75" customHeight="1" x14ac:dyDescent="0.25">
      <c r="A9" s="49"/>
      <c r="B9" s="49"/>
      <c r="C9" s="49"/>
      <c r="G9" s="114" t="s">
        <v>111</v>
      </c>
      <c r="H9" s="114"/>
      <c r="I9" s="114"/>
      <c r="J9" s="4"/>
    </row>
    <row r="10" spans="1:10" ht="15.75" customHeight="1" x14ac:dyDescent="0.25">
      <c r="A10" s="49"/>
      <c r="B10" s="49"/>
      <c r="C10" s="49"/>
      <c r="G10" s="114"/>
      <c r="H10" s="114"/>
      <c r="I10" s="114"/>
      <c r="J10" s="4"/>
    </row>
    <row r="11" spans="1:10" ht="18.75" customHeight="1" x14ac:dyDescent="0.25">
      <c r="A11" s="49"/>
      <c r="B11" s="49"/>
      <c r="C11" s="49"/>
      <c r="G11" s="114"/>
      <c r="H11" s="114"/>
      <c r="I11" s="114"/>
      <c r="J11" s="4"/>
    </row>
    <row r="12" spans="1:10" ht="15.75" customHeight="1" x14ac:dyDescent="0.25">
      <c r="A12" s="49"/>
      <c r="B12" s="49"/>
      <c r="C12" s="49"/>
      <c r="G12" s="114"/>
      <c r="H12" s="114"/>
      <c r="I12" s="114"/>
      <c r="J12" s="4"/>
    </row>
    <row r="13" spans="1:10" ht="20.25" x14ac:dyDescent="0.25">
      <c r="A13" s="112"/>
      <c r="B13" s="113"/>
      <c r="C13" s="113"/>
      <c r="G13" s="115" t="s">
        <v>153</v>
      </c>
      <c r="H13" s="115"/>
      <c r="I13" s="115"/>
      <c r="J13" s="4"/>
    </row>
    <row r="14" spans="1:10" x14ac:dyDescent="0.25">
      <c r="A14" s="50"/>
      <c r="B14" s="50"/>
      <c r="C14" s="50"/>
      <c r="G14" s="51"/>
      <c r="H14" s="51"/>
      <c r="I14" s="51"/>
      <c r="J14" s="4"/>
    </row>
    <row r="15" spans="1:10" x14ac:dyDescent="0.25">
      <c r="A15" s="50"/>
      <c r="B15" s="50"/>
      <c r="C15" s="50"/>
      <c r="G15" s="51"/>
      <c r="H15" s="51"/>
      <c r="I15" s="51"/>
      <c r="J15" s="4"/>
    </row>
    <row r="16" spans="1:10" x14ac:dyDescent="0.25">
      <c r="J16" s="4"/>
    </row>
    <row r="17" spans="1:10" x14ac:dyDescent="0.25">
      <c r="J17" s="4"/>
    </row>
    <row r="18" spans="1:10" x14ac:dyDescent="0.25">
      <c r="J18" s="4"/>
    </row>
    <row r="19" spans="1:10" x14ac:dyDescent="0.25">
      <c r="J19" s="4"/>
    </row>
    <row r="20" spans="1:10" ht="25.5" x14ac:dyDescent="0.35">
      <c r="A20" s="117" t="s">
        <v>0</v>
      </c>
      <c r="B20" s="117"/>
      <c r="C20" s="117"/>
      <c r="D20" s="117"/>
      <c r="E20" s="117"/>
      <c r="F20" s="117"/>
      <c r="G20" s="117"/>
      <c r="H20" s="117"/>
      <c r="I20" s="117"/>
      <c r="J20" s="4"/>
    </row>
    <row r="21" spans="1:10" x14ac:dyDescent="0.25">
      <c r="J21" s="4"/>
    </row>
    <row r="22" spans="1:10" ht="20.25" customHeight="1" x14ac:dyDescent="0.25">
      <c r="A22" s="121" t="s">
        <v>13</v>
      </c>
      <c r="B22" s="121"/>
      <c r="C22" s="121"/>
      <c r="D22" s="121"/>
      <c r="E22" s="121"/>
      <c r="F22" s="121"/>
      <c r="G22" s="121"/>
      <c r="H22" s="121"/>
      <c r="I22" s="121"/>
      <c r="J22" s="6"/>
    </row>
    <row r="23" spans="1:10" ht="20.25" customHeight="1" x14ac:dyDescent="0.25">
      <c r="A23" s="121"/>
      <c r="B23" s="121"/>
      <c r="C23" s="121"/>
      <c r="D23" s="121"/>
      <c r="E23" s="121"/>
      <c r="F23" s="121"/>
      <c r="G23" s="121"/>
      <c r="H23" s="121"/>
      <c r="I23" s="121"/>
      <c r="J23" s="4"/>
    </row>
    <row r="24" spans="1:10" x14ac:dyDescent="0.25">
      <c r="J24" s="4"/>
    </row>
    <row r="25" spans="1:10" x14ac:dyDescent="0.25">
      <c r="J25" s="4"/>
    </row>
    <row r="26" spans="1:10" ht="52.5" customHeight="1" x14ac:dyDescent="0.25">
      <c r="A26" s="111" t="s">
        <v>163</v>
      </c>
      <c r="B26" s="111"/>
      <c r="C26" s="111"/>
      <c r="D26" s="111"/>
      <c r="E26" s="111"/>
      <c r="F26" s="111"/>
      <c r="G26" s="111"/>
      <c r="H26" s="111"/>
      <c r="I26" s="111"/>
      <c r="J26" s="4"/>
    </row>
    <row r="27" spans="1:10" ht="22.5" customHeight="1" x14ac:dyDescent="0.25">
      <c r="A27" s="111"/>
      <c r="B27" s="111"/>
      <c r="C27" s="111"/>
      <c r="D27" s="111"/>
      <c r="E27" s="111"/>
      <c r="F27" s="111"/>
      <c r="G27" s="111"/>
      <c r="H27" s="111"/>
      <c r="I27" s="111"/>
      <c r="J27" s="14"/>
    </row>
    <row r="28" spans="1:10" ht="23.25" customHeight="1" x14ac:dyDescent="0.3">
      <c r="A28" s="123" t="s">
        <v>166</v>
      </c>
      <c r="B28" s="123"/>
      <c r="C28" s="123"/>
      <c r="D28" s="123"/>
      <c r="E28" s="123"/>
      <c r="F28" s="123"/>
      <c r="G28" s="123"/>
      <c r="H28" s="123"/>
      <c r="I28" s="123"/>
      <c r="J28" s="4"/>
    </row>
    <row r="29" spans="1:10" x14ac:dyDescent="0.25">
      <c r="J29" s="4"/>
    </row>
    <row r="30" spans="1:10" x14ac:dyDescent="0.25">
      <c r="J30" s="4"/>
    </row>
    <row r="31" spans="1:10" x14ac:dyDescent="0.25">
      <c r="J31" s="4"/>
    </row>
    <row r="32" spans="1:10" x14ac:dyDescent="0.25">
      <c r="J32" s="4"/>
    </row>
    <row r="33" spans="1:10" x14ac:dyDescent="0.25">
      <c r="J33" s="4"/>
    </row>
    <row r="34" spans="1:10" x14ac:dyDescent="0.25">
      <c r="J34" s="4"/>
    </row>
    <row r="35" spans="1:10" x14ac:dyDescent="0.25">
      <c r="J35" s="4"/>
    </row>
    <row r="36" spans="1:10" x14ac:dyDescent="0.25">
      <c r="J36" s="4"/>
    </row>
    <row r="37" spans="1:10" x14ac:dyDescent="0.25">
      <c r="J37" s="4"/>
    </row>
    <row r="38" spans="1:10" x14ac:dyDescent="0.25">
      <c r="J38" s="4"/>
    </row>
    <row r="39" spans="1:10" x14ac:dyDescent="0.25">
      <c r="J39" s="4"/>
    </row>
    <row r="40" spans="1:10" x14ac:dyDescent="0.25">
      <c r="J40" s="4"/>
    </row>
    <row r="41" spans="1:10" x14ac:dyDescent="0.25">
      <c r="G41" s="52"/>
      <c r="J41" s="4"/>
    </row>
    <row r="42" spans="1:10" x14ac:dyDescent="0.25">
      <c r="J42" s="4"/>
    </row>
    <row r="43" spans="1:10" x14ac:dyDescent="0.25">
      <c r="J43" s="3"/>
    </row>
    <row r="44" spans="1:10" ht="14.25" customHeight="1" x14ac:dyDescent="0.25">
      <c r="J44" s="4"/>
    </row>
    <row r="45" spans="1:10" x14ac:dyDescent="0.25">
      <c r="J45" s="4"/>
    </row>
    <row r="46" spans="1:10" x14ac:dyDescent="0.25">
      <c r="J46" s="4"/>
    </row>
    <row r="47" spans="1:10" x14ac:dyDescent="0.25">
      <c r="J47" s="4"/>
    </row>
    <row r="48" spans="1:10" x14ac:dyDescent="0.25">
      <c r="A48" s="122" t="s">
        <v>154</v>
      </c>
      <c r="B48" s="122"/>
      <c r="C48" s="122"/>
      <c r="D48" s="122"/>
      <c r="E48" s="122"/>
      <c r="F48" s="122"/>
      <c r="G48" s="122"/>
      <c r="H48" s="122"/>
      <c r="I48" s="122"/>
    </row>
    <row r="49" spans="1:10" ht="22.5" x14ac:dyDescent="0.3">
      <c r="A49" s="120" t="s">
        <v>104</v>
      </c>
      <c r="B49" s="107"/>
      <c r="C49" s="107"/>
      <c r="D49" s="107"/>
      <c r="E49" s="107"/>
      <c r="F49" s="107"/>
      <c r="G49" s="107"/>
      <c r="H49" s="107"/>
      <c r="I49" s="107"/>
      <c r="J49" s="5"/>
    </row>
    <row r="50" spans="1:10" ht="18.75" x14ac:dyDescent="0.3">
      <c r="A50" s="53"/>
      <c r="B50" s="53"/>
      <c r="C50" s="53"/>
      <c r="D50" s="53"/>
      <c r="E50" s="53"/>
      <c r="F50" s="53"/>
      <c r="G50" s="53"/>
      <c r="H50" s="53"/>
      <c r="I50" s="53"/>
      <c r="J50" s="2"/>
    </row>
    <row r="51" spans="1:10" ht="18.75" x14ac:dyDescent="0.3">
      <c r="A51" s="53"/>
      <c r="B51" s="53"/>
      <c r="C51" s="53"/>
      <c r="D51" s="53"/>
      <c r="E51" s="53"/>
      <c r="F51" s="53"/>
      <c r="G51" s="53"/>
      <c r="H51" s="53"/>
      <c r="I51" s="53"/>
      <c r="J51" s="2"/>
    </row>
    <row r="52" spans="1:10" ht="15.75" x14ac:dyDescent="0.25">
      <c r="A52" s="118" t="s">
        <v>3</v>
      </c>
      <c r="B52" s="118"/>
      <c r="C52" s="118"/>
      <c r="D52" s="118"/>
      <c r="E52" s="118"/>
      <c r="F52" s="118"/>
      <c r="G52" s="118"/>
      <c r="H52" s="54"/>
      <c r="I52" s="55">
        <v>3</v>
      </c>
      <c r="J52" s="4"/>
    </row>
    <row r="53" spans="1:10" ht="15.75" x14ac:dyDescent="0.25">
      <c r="A53" s="54"/>
      <c r="B53" s="54"/>
      <c r="C53" s="54"/>
      <c r="D53" s="54"/>
      <c r="E53" s="54"/>
      <c r="F53" s="54"/>
      <c r="G53" s="54"/>
      <c r="H53" s="54"/>
      <c r="I53" s="55"/>
      <c r="J53" s="3"/>
    </row>
    <row r="54" spans="1:10" ht="15.75" x14ac:dyDescent="0.25">
      <c r="A54" s="54" t="s">
        <v>4</v>
      </c>
      <c r="B54" s="54"/>
      <c r="C54" s="54"/>
      <c r="D54" s="54"/>
      <c r="E54" s="54"/>
      <c r="F54" s="54"/>
      <c r="G54" s="54"/>
      <c r="H54" s="54"/>
      <c r="I54" s="55">
        <v>3</v>
      </c>
      <c r="J54" s="4"/>
    </row>
    <row r="55" spans="1:10" ht="15.75" x14ac:dyDescent="0.25">
      <c r="A55" s="54"/>
      <c r="B55" s="54"/>
      <c r="C55" s="54"/>
      <c r="D55" s="54"/>
      <c r="E55" s="54"/>
      <c r="F55" s="54"/>
      <c r="G55" s="54"/>
      <c r="H55" s="54"/>
      <c r="I55" s="55"/>
      <c r="J55" s="4"/>
    </row>
    <row r="56" spans="1:10" ht="15.75" x14ac:dyDescent="0.25">
      <c r="A56" s="118" t="s">
        <v>1</v>
      </c>
      <c r="B56" s="118"/>
      <c r="C56" s="118"/>
      <c r="D56" s="118"/>
      <c r="E56" s="118"/>
      <c r="F56" s="118"/>
      <c r="G56" s="118"/>
      <c r="H56" s="54"/>
      <c r="I56" s="55">
        <v>5</v>
      </c>
      <c r="J56" s="4"/>
    </row>
    <row r="57" spans="1:10" ht="15.75" x14ac:dyDescent="0.25">
      <c r="A57" s="54"/>
      <c r="B57" s="54"/>
      <c r="C57" s="54"/>
      <c r="D57" s="54"/>
      <c r="E57" s="54"/>
      <c r="F57" s="54"/>
      <c r="G57" s="54"/>
      <c r="H57" s="54"/>
      <c r="I57" s="55"/>
      <c r="J57" s="3"/>
    </row>
    <row r="58" spans="1:10" ht="20.25" customHeight="1" x14ac:dyDescent="0.25">
      <c r="A58" s="110" t="s">
        <v>110</v>
      </c>
      <c r="B58" s="110"/>
      <c r="C58" s="110"/>
      <c r="D58" s="110"/>
      <c r="E58" s="110"/>
      <c r="F58" s="110"/>
      <c r="G58" s="110"/>
      <c r="H58" s="110"/>
      <c r="I58" s="55">
        <v>7</v>
      </c>
      <c r="J58" s="4"/>
    </row>
    <row r="59" spans="1:10" ht="15.75" x14ac:dyDescent="0.25">
      <c r="A59" s="56"/>
      <c r="B59" s="56"/>
      <c r="C59" s="56"/>
      <c r="D59" s="56"/>
      <c r="E59" s="56"/>
      <c r="F59" s="56"/>
      <c r="G59" s="56"/>
      <c r="I59" s="55"/>
      <c r="J59" s="106"/>
    </row>
    <row r="60" spans="1:10" ht="15.75" customHeight="1" x14ac:dyDescent="0.25">
      <c r="A60" s="110" t="s">
        <v>102</v>
      </c>
      <c r="B60" s="110"/>
      <c r="C60" s="110"/>
      <c r="D60" s="110"/>
      <c r="E60" s="110"/>
      <c r="F60" s="110"/>
      <c r="G60" s="110"/>
      <c r="H60" s="110"/>
      <c r="I60" s="55">
        <v>11</v>
      </c>
      <c r="J60" s="106"/>
    </row>
    <row r="61" spans="1:10" x14ac:dyDescent="0.25">
      <c r="J61" s="4"/>
    </row>
    <row r="62" spans="1:10" ht="15.75" x14ac:dyDescent="0.25">
      <c r="A62" s="110" t="s">
        <v>103</v>
      </c>
      <c r="B62" s="110"/>
      <c r="C62" s="110"/>
      <c r="D62" s="110"/>
      <c r="E62" s="110"/>
      <c r="F62" s="110"/>
      <c r="G62" s="110"/>
      <c r="H62" s="110"/>
      <c r="I62" s="55">
        <v>16</v>
      </c>
      <c r="J62" s="4"/>
    </row>
    <row r="63" spans="1:10" x14ac:dyDescent="0.25">
      <c r="J63" s="4"/>
    </row>
    <row r="64" spans="1:10" x14ac:dyDescent="0.25">
      <c r="J64" s="4"/>
    </row>
    <row r="65" spans="10:10" x14ac:dyDescent="0.25">
      <c r="J65" s="4"/>
    </row>
    <row r="66" spans="10:10" x14ac:dyDescent="0.25">
      <c r="J66" s="4"/>
    </row>
    <row r="67" spans="10:10" x14ac:dyDescent="0.25">
      <c r="J67" s="4"/>
    </row>
    <row r="68" spans="10:10" x14ac:dyDescent="0.25">
      <c r="J68" s="4"/>
    </row>
    <row r="69" spans="10:10" x14ac:dyDescent="0.25">
      <c r="J69" s="4"/>
    </row>
    <row r="70" spans="10:10" x14ac:dyDescent="0.25">
      <c r="J70" s="4"/>
    </row>
    <row r="71" spans="10:10" x14ac:dyDescent="0.25">
      <c r="J71" s="4"/>
    </row>
    <row r="72" spans="10:10" x14ac:dyDescent="0.25">
      <c r="J72" s="4"/>
    </row>
    <row r="73" spans="10:10" x14ac:dyDescent="0.25">
      <c r="J73" s="4"/>
    </row>
    <row r="74" spans="10:10" x14ac:dyDescent="0.25">
      <c r="J74" s="4"/>
    </row>
    <row r="75" spans="10:10" x14ac:dyDescent="0.25">
      <c r="J75" s="4"/>
    </row>
    <row r="76" spans="10:10" x14ac:dyDescent="0.25">
      <c r="J76" s="4"/>
    </row>
    <row r="77" spans="10:10" x14ac:dyDescent="0.25">
      <c r="J77" s="4"/>
    </row>
    <row r="78" spans="10:10" x14ac:dyDescent="0.25">
      <c r="J78" s="4"/>
    </row>
    <row r="79" spans="10:10" x14ac:dyDescent="0.25">
      <c r="J79" s="4"/>
    </row>
    <row r="80" spans="10:10" x14ac:dyDescent="0.25">
      <c r="J80" s="4"/>
    </row>
    <row r="81" spans="10:10" x14ac:dyDescent="0.25">
      <c r="J81" s="4"/>
    </row>
    <row r="82" spans="10:10" x14ac:dyDescent="0.25">
      <c r="J82" s="4"/>
    </row>
    <row r="83" spans="10:10" x14ac:dyDescent="0.25">
      <c r="J83" s="4"/>
    </row>
    <row r="84" spans="10:10" x14ac:dyDescent="0.25">
      <c r="J84" s="4"/>
    </row>
    <row r="85" spans="10:10" x14ac:dyDescent="0.25">
      <c r="J85" s="4"/>
    </row>
    <row r="86" spans="10:10" x14ac:dyDescent="0.25">
      <c r="J86" s="4"/>
    </row>
    <row r="87" spans="10:10" x14ac:dyDescent="0.25">
      <c r="J87" s="4"/>
    </row>
    <row r="88" spans="10:10" x14ac:dyDescent="0.25">
      <c r="J88" s="14"/>
    </row>
    <row r="89" spans="10:10" ht="72.599999999999994" customHeight="1" x14ac:dyDescent="0.25">
      <c r="J89" s="14"/>
    </row>
    <row r="90" spans="10:10" x14ac:dyDescent="0.25">
      <c r="J90" s="14"/>
    </row>
    <row r="91" spans="10:10" x14ac:dyDescent="0.25">
      <c r="J91" s="14"/>
    </row>
    <row r="92" spans="10:10" x14ac:dyDescent="0.25">
      <c r="J92" s="14"/>
    </row>
    <row r="93" spans="10:10" x14ac:dyDescent="0.25">
      <c r="J93" s="14"/>
    </row>
    <row r="94" spans="10:10" x14ac:dyDescent="0.25">
      <c r="J94" s="4"/>
    </row>
    <row r="95" spans="10:10" x14ac:dyDescent="0.25">
      <c r="J95" s="4"/>
    </row>
    <row r="96" spans="10:10" x14ac:dyDescent="0.25">
      <c r="J96" s="4"/>
    </row>
    <row r="97" spans="1:10" x14ac:dyDescent="0.25">
      <c r="J97" s="4"/>
    </row>
    <row r="99" spans="1:10" x14ac:dyDescent="0.25">
      <c r="I99" s="48">
        <v>2</v>
      </c>
    </row>
    <row r="100" spans="1:10" ht="21.75" customHeight="1" x14ac:dyDescent="0.25">
      <c r="A100" s="107" t="s">
        <v>5</v>
      </c>
      <c r="B100" s="107"/>
      <c r="C100" s="107"/>
      <c r="D100" s="107"/>
      <c r="E100" s="107"/>
      <c r="F100" s="107"/>
      <c r="G100" s="107"/>
      <c r="H100" s="107"/>
      <c r="I100" s="107"/>
    </row>
    <row r="101" spans="1:10" ht="12" customHeight="1" x14ac:dyDescent="0.25">
      <c r="A101" s="57"/>
      <c r="B101" s="58"/>
      <c r="C101" s="58"/>
      <c r="D101" s="58"/>
      <c r="E101" s="58"/>
      <c r="F101" s="58"/>
      <c r="G101" s="58"/>
      <c r="H101" s="58"/>
      <c r="I101" s="58"/>
    </row>
    <row r="102" spans="1:10" ht="207.75" customHeight="1" x14ac:dyDescent="0.25">
      <c r="A102" s="119" t="s">
        <v>19</v>
      </c>
      <c r="B102" s="119"/>
      <c r="C102" s="119"/>
      <c r="D102" s="119"/>
      <c r="E102" s="119"/>
      <c r="F102" s="119"/>
      <c r="G102" s="119"/>
      <c r="H102" s="119"/>
      <c r="I102" s="119"/>
    </row>
    <row r="103" spans="1:10" ht="45" customHeight="1" x14ac:dyDescent="0.25">
      <c r="A103" s="108" t="s">
        <v>17</v>
      </c>
      <c r="B103" s="108"/>
      <c r="C103" s="108"/>
      <c r="D103" s="108"/>
      <c r="E103" s="108"/>
      <c r="F103" s="108"/>
      <c r="G103" s="108"/>
      <c r="H103" s="108"/>
      <c r="I103" s="108"/>
    </row>
    <row r="104" spans="1:10" ht="31.5" customHeight="1" x14ac:dyDescent="0.25">
      <c r="A104" s="108" t="s">
        <v>18</v>
      </c>
      <c r="B104" s="108"/>
      <c r="C104" s="108"/>
      <c r="D104" s="108"/>
      <c r="E104" s="108"/>
      <c r="F104" s="108"/>
      <c r="G104" s="108"/>
      <c r="H104" s="108"/>
      <c r="I104" s="108"/>
    </row>
    <row r="105" spans="1:10" ht="51" customHeight="1" x14ac:dyDescent="0.25">
      <c r="A105" s="109" t="s">
        <v>14</v>
      </c>
      <c r="B105" s="109"/>
      <c r="C105" s="109"/>
      <c r="D105" s="109"/>
      <c r="E105" s="109"/>
      <c r="F105" s="109"/>
      <c r="G105" s="109"/>
      <c r="H105" s="109"/>
      <c r="I105" s="109"/>
    </row>
    <row r="106" spans="1:10" ht="33" customHeight="1" x14ac:dyDescent="0.25">
      <c r="A106" s="109" t="s">
        <v>15</v>
      </c>
      <c r="B106" s="109"/>
      <c r="C106" s="109"/>
      <c r="D106" s="109"/>
      <c r="E106" s="109"/>
      <c r="F106" s="109"/>
      <c r="G106" s="109"/>
      <c r="H106" s="109"/>
      <c r="I106" s="109"/>
    </row>
    <row r="107" spans="1:10" ht="35.25" customHeight="1" x14ac:dyDescent="0.25">
      <c r="A107" s="109" t="s">
        <v>16</v>
      </c>
      <c r="B107" s="109"/>
      <c r="C107" s="109"/>
      <c r="D107" s="109"/>
      <c r="E107" s="109"/>
      <c r="F107" s="109"/>
      <c r="G107" s="109"/>
      <c r="H107" s="109"/>
      <c r="I107" s="109"/>
    </row>
    <row r="108" spans="1:10" ht="22.5" customHeight="1" x14ac:dyDescent="0.25">
      <c r="A108" s="59"/>
      <c r="B108" s="59"/>
      <c r="C108" s="59"/>
      <c r="D108" s="59"/>
      <c r="E108" s="59"/>
      <c r="F108" s="59"/>
      <c r="G108" s="59"/>
      <c r="H108" s="59"/>
      <c r="I108" s="59"/>
    </row>
    <row r="109" spans="1:10" ht="18.75" x14ac:dyDescent="0.25">
      <c r="A109" s="107" t="s">
        <v>6</v>
      </c>
      <c r="B109" s="107"/>
      <c r="C109" s="107"/>
      <c r="D109" s="107"/>
      <c r="E109" s="107"/>
      <c r="F109" s="107"/>
      <c r="G109" s="107"/>
      <c r="H109" s="107"/>
      <c r="I109" s="107"/>
    </row>
    <row r="110" spans="1:10" ht="15.75" customHeight="1" x14ac:dyDescent="0.25">
      <c r="A110" s="95"/>
      <c r="B110" s="95"/>
      <c r="C110" s="95"/>
      <c r="D110" s="95"/>
      <c r="E110" s="95"/>
      <c r="F110" s="95"/>
      <c r="G110" s="95"/>
      <c r="H110" s="95"/>
      <c r="I110" s="95"/>
    </row>
    <row r="111" spans="1:10" ht="16.5" customHeight="1" x14ac:dyDescent="0.25">
      <c r="A111" s="99" t="s">
        <v>30</v>
      </c>
      <c r="B111" s="100"/>
      <c r="C111" s="100"/>
      <c r="D111" s="100"/>
      <c r="E111" s="100"/>
      <c r="F111" s="100"/>
      <c r="G111" s="100"/>
      <c r="H111" s="100"/>
      <c r="I111" s="100"/>
    </row>
    <row r="112" spans="1:10" ht="142.15" customHeight="1" x14ac:dyDescent="0.25">
      <c r="A112" s="97" t="s">
        <v>21</v>
      </c>
      <c r="B112" s="98"/>
      <c r="C112" s="98"/>
      <c r="D112" s="98"/>
      <c r="E112" s="98"/>
      <c r="F112" s="98"/>
      <c r="G112" s="98"/>
      <c r="H112" s="98"/>
      <c r="I112" s="98"/>
    </row>
    <row r="113" spans="1:14" ht="124.5" customHeight="1" x14ac:dyDescent="0.25">
      <c r="A113" s="60"/>
      <c r="B113" s="61"/>
      <c r="C113" s="61"/>
      <c r="D113" s="61"/>
      <c r="E113" s="61"/>
      <c r="F113" s="61"/>
      <c r="G113" s="61"/>
      <c r="H113" s="61"/>
      <c r="I113" s="61"/>
    </row>
    <row r="114" spans="1:14" ht="15.75" customHeight="1" x14ac:dyDescent="0.25">
      <c r="A114" s="60"/>
      <c r="B114" s="61"/>
      <c r="C114" s="61"/>
      <c r="D114" s="61"/>
      <c r="E114" s="61"/>
      <c r="F114" s="61"/>
      <c r="G114" s="61"/>
      <c r="H114" s="61"/>
      <c r="I114" s="62">
        <v>3</v>
      </c>
    </row>
    <row r="115" spans="1:14" ht="178.5" customHeight="1" x14ac:dyDescent="0.25">
      <c r="A115" s="95"/>
      <c r="B115" s="95"/>
      <c r="C115" s="95"/>
      <c r="D115" s="95"/>
      <c r="E115" s="95"/>
      <c r="F115" s="95"/>
      <c r="G115" s="95"/>
      <c r="H115" s="95"/>
      <c r="I115" s="95"/>
    </row>
    <row r="116" spans="1:14" ht="15.75" x14ac:dyDescent="0.25">
      <c r="A116" s="101" t="s">
        <v>20</v>
      </c>
      <c r="B116" s="101"/>
      <c r="C116" s="101"/>
      <c r="D116" s="101"/>
      <c r="E116" s="101"/>
      <c r="F116" s="101"/>
      <c r="G116" s="101"/>
      <c r="H116" s="101"/>
      <c r="I116" s="101"/>
    </row>
    <row r="117" spans="1:14" ht="129.75" customHeight="1" x14ac:dyDescent="0.25">
      <c r="A117" s="97" t="s">
        <v>32</v>
      </c>
      <c r="B117" s="98"/>
      <c r="C117" s="98"/>
      <c r="D117" s="98"/>
      <c r="E117" s="98"/>
      <c r="F117" s="98"/>
      <c r="G117" s="98"/>
      <c r="H117" s="98"/>
      <c r="I117" s="98"/>
    </row>
    <row r="118" spans="1:14" ht="209.25" customHeight="1" x14ac:dyDescent="0.25">
      <c r="A118" s="95"/>
      <c r="B118" s="95"/>
      <c r="C118" s="95"/>
      <c r="D118" s="95"/>
      <c r="E118" s="95"/>
      <c r="F118" s="95"/>
      <c r="G118" s="95"/>
      <c r="H118" s="95"/>
      <c r="I118" s="95"/>
      <c r="N118"/>
    </row>
    <row r="119" spans="1:14" ht="31.5" customHeight="1" x14ac:dyDescent="0.25">
      <c r="A119" s="97" t="s">
        <v>22</v>
      </c>
      <c r="B119" s="98"/>
      <c r="C119" s="98"/>
      <c r="D119" s="98"/>
      <c r="E119" s="98"/>
      <c r="F119" s="98"/>
      <c r="G119" s="98"/>
      <c r="H119" s="98"/>
      <c r="I119" s="98"/>
      <c r="N119" s="7"/>
    </row>
    <row r="120" spans="1:14" ht="199.5" customHeight="1" x14ac:dyDescent="0.25">
      <c r="A120" s="95"/>
      <c r="B120" s="95"/>
      <c r="C120" s="95"/>
      <c r="D120" s="95"/>
      <c r="E120" s="95"/>
      <c r="F120" s="95"/>
      <c r="G120" s="95"/>
      <c r="H120" s="95"/>
      <c r="I120" s="95"/>
    </row>
    <row r="121" spans="1:14" ht="20.25" customHeight="1" x14ac:dyDescent="0.25">
      <c r="A121" s="102" t="s">
        <v>31</v>
      </c>
      <c r="B121" s="103"/>
      <c r="C121" s="103"/>
      <c r="D121" s="103"/>
      <c r="E121" s="103"/>
      <c r="F121" s="103"/>
      <c r="G121" s="103"/>
      <c r="H121" s="103"/>
      <c r="I121" s="103"/>
    </row>
    <row r="122" spans="1:14" ht="14.25" customHeight="1" x14ac:dyDescent="0.25">
      <c r="A122" s="63"/>
      <c r="B122" s="64"/>
      <c r="C122" s="64"/>
      <c r="D122" s="64"/>
      <c r="E122" s="64"/>
      <c r="F122" s="64"/>
      <c r="G122" s="64"/>
      <c r="H122" s="64"/>
      <c r="I122" s="65">
        <v>4</v>
      </c>
    </row>
    <row r="123" spans="1:14" ht="160.5" customHeight="1" x14ac:dyDescent="0.25">
      <c r="A123" s="97" t="s">
        <v>23</v>
      </c>
      <c r="B123" s="98"/>
      <c r="C123" s="98"/>
      <c r="D123" s="98"/>
      <c r="E123" s="98"/>
      <c r="F123" s="98"/>
      <c r="G123" s="98"/>
      <c r="H123" s="98"/>
      <c r="I123" s="98"/>
    </row>
    <row r="124" spans="1:14" ht="94.5" customHeight="1" x14ac:dyDescent="0.25">
      <c r="A124" s="116"/>
      <c r="B124" s="116"/>
      <c r="C124" s="116"/>
      <c r="D124" s="116"/>
      <c r="E124" s="116"/>
      <c r="F124" s="116"/>
      <c r="G124" s="116"/>
      <c r="H124" s="116"/>
      <c r="I124" s="116"/>
    </row>
    <row r="125" spans="1:14" ht="54" customHeight="1" x14ac:dyDescent="0.25">
      <c r="A125" s="97" t="s">
        <v>29</v>
      </c>
      <c r="B125" s="98"/>
      <c r="C125" s="98"/>
      <c r="D125" s="98"/>
      <c r="E125" s="98"/>
      <c r="F125" s="98"/>
      <c r="G125" s="98"/>
      <c r="H125" s="98"/>
      <c r="I125" s="98"/>
    </row>
    <row r="126" spans="1:14" ht="16.5" customHeight="1" x14ac:dyDescent="0.25">
      <c r="A126" s="60"/>
      <c r="B126" s="61"/>
      <c r="C126" s="61"/>
      <c r="D126" s="61"/>
      <c r="E126" s="61"/>
      <c r="F126" s="61"/>
      <c r="G126" s="61"/>
      <c r="H126" s="61"/>
      <c r="I126" s="61"/>
    </row>
    <row r="127" spans="1:14" ht="21.75" customHeight="1" x14ac:dyDescent="0.25">
      <c r="A127" s="128" t="s">
        <v>7</v>
      </c>
      <c r="B127" s="128"/>
      <c r="C127" s="128"/>
      <c r="D127" s="128"/>
      <c r="E127" s="128"/>
      <c r="F127" s="128"/>
      <c r="G127" s="128"/>
      <c r="H127" s="128"/>
      <c r="I127" s="128"/>
    </row>
    <row r="128" spans="1:14" ht="12.75" customHeight="1" x14ac:dyDescent="0.25">
      <c r="A128" s="58"/>
      <c r="B128" s="58"/>
      <c r="C128" s="58"/>
      <c r="D128" s="58"/>
      <c r="E128" s="58"/>
      <c r="F128" s="58"/>
      <c r="G128" s="58"/>
      <c r="H128" s="58"/>
      <c r="I128" s="58"/>
    </row>
    <row r="129" spans="1:13" ht="16.5" customHeight="1" x14ac:dyDescent="0.25">
      <c r="A129" s="95" t="s">
        <v>8</v>
      </c>
      <c r="B129" s="95"/>
      <c r="C129" s="95"/>
      <c r="D129" s="95"/>
      <c r="E129" s="95"/>
      <c r="F129" s="95"/>
      <c r="G129" s="95"/>
      <c r="H129" s="95"/>
      <c r="I129" s="95"/>
    </row>
    <row r="130" spans="1:13" ht="34.5" customHeight="1" x14ac:dyDescent="0.25">
      <c r="A130" s="108" t="s">
        <v>24</v>
      </c>
      <c r="B130" s="108"/>
      <c r="C130" s="108"/>
      <c r="D130" s="108"/>
      <c r="E130" s="108"/>
      <c r="F130" s="108"/>
      <c r="G130" s="108"/>
      <c r="H130" s="108"/>
      <c r="I130" s="108"/>
    </row>
    <row r="131" spans="1:13" ht="16.5" customHeight="1" x14ac:dyDescent="0.25">
      <c r="A131" s="129" t="str">
        <f>A26</f>
        <v>«Юростров- Райгуба»</v>
      </c>
      <c r="B131" s="129"/>
      <c r="C131" s="129"/>
      <c r="D131" s="129"/>
      <c r="E131" s="129"/>
      <c r="F131" s="129"/>
      <c r="G131" s="129"/>
      <c r="H131" s="129"/>
      <c r="I131" s="129"/>
      <c r="L131" s="35"/>
      <c r="M131" s="35"/>
    </row>
    <row r="132" spans="1:13" ht="18" customHeight="1" x14ac:dyDescent="0.25">
      <c r="A132" s="95" t="s">
        <v>9</v>
      </c>
      <c r="B132" s="95"/>
      <c r="C132" s="130" t="s">
        <v>152</v>
      </c>
      <c r="D132" s="130"/>
      <c r="E132" s="130"/>
      <c r="F132" s="130"/>
      <c r="G132" s="130"/>
      <c r="H132" s="130"/>
      <c r="I132" s="130"/>
      <c r="L132" s="35"/>
      <c r="M132" s="35"/>
    </row>
    <row r="133" spans="1:13" ht="19.5" customHeight="1" x14ac:dyDescent="0.25">
      <c r="A133" s="66" t="s">
        <v>2</v>
      </c>
      <c r="B133" s="66"/>
      <c r="C133" s="130" t="s">
        <v>167</v>
      </c>
      <c r="D133" s="130"/>
      <c r="E133" s="130"/>
      <c r="F133" s="130"/>
      <c r="G133" s="130"/>
      <c r="H133" s="130"/>
      <c r="I133" s="130"/>
    </row>
    <row r="134" spans="1:13" ht="62.25" customHeight="1" x14ac:dyDescent="0.25">
      <c r="A134" s="96" t="s">
        <v>10</v>
      </c>
      <c r="B134" s="96"/>
      <c r="C134" s="96"/>
      <c r="D134" s="96"/>
      <c r="E134" s="96"/>
      <c r="F134" s="96"/>
      <c r="G134" s="96"/>
      <c r="H134" s="96"/>
      <c r="I134" s="96"/>
    </row>
    <row r="135" spans="1:13" ht="111" customHeight="1" x14ac:dyDescent="0.25">
      <c r="A135" s="96" t="s">
        <v>26</v>
      </c>
      <c r="B135" s="96"/>
      <c r="C135" s="96"/>
      <c r="D135" s="96"/>
      <c r="E135" s="96"/>
      <c r="F135" s="96"/>
      <c r="G135" s="96"/>
      <c r="H135" s="96"/>
      <c r="I135" s="96"/>
    </row>
    <row r="136" spans="1:13" ht="31.9" customHeight="1" x14ac:dyDescent="0.25">
      <c r="A136" s="105" t="s">
        <v>168</v>
      </c>
      <c r="B136" s="105"/>
      <c r="C136" s="105"/>
      <c r="D136" s="105"/>
      <c r="E136" s="105"/>
      <c r="F136" s="105"/>
      <c r="G136" s="105"/>
      <c r="H136" s="105"/>
      <c r="I136" s="105"/>
    </row>
    <row r="137" spans="1:13" ht="16.5" customHeight="1" x14ac:dyDescent="0.25">
      <c r="A137" s="96" t="s">
        <v>27</v>
      </c>
      <c r="B137" s="96"/>
      <c r="C137" s="96"/>
      <c r="D137" s="96"/>
      <c r="E137" s="96"/>
      <c r="F137" s="96"/>
      <c r="G137" s="96"/>
      <c r="H137" s="96"/>
      <c r="I137" s="96"/>
    </row>
    <row r="138" spans="1:13" ht="17.25" customHeight="1" x14ac:dyDescent="0.25">
      <c r="A138" s="67"/>
      <c r="B138" s="67"/>
      <c r="C138" s="67"/>
      <c r="D138" s="67"/>
      <c r="E138" s="67"/>
      <c r="F138" s="67"/>
      <c r="G138" s="67"/>
      <c r="H138" s="67"/>
      <c r="I138" s="67"/>
    </row>
    <row r="139" spans="1:13" ht="18.75" customHeight="1" x14ac:dyDescent="0.25">
      <c r="A139" s="135" t="s">
        <v>25</v>
      </c>
      <c r="B139" s="135"/>
      <c r="C139" s="135"/>
      <c r="D139" s="135"/>
      <c r="E139" s="135"/>
      <c r="F139" s="135"/>
      <c r="G139" s="135"/>
      <c r="H139" s="135"/>
      <c r="I139" s="135"/>
    </row>
    <row r="140" spans="1:13" ht="49.9" customHeight="1" x14ac:dyDescent="0.25">
      <c r="A140" s="105" t="str">
        <f>'Приложение 3'!A65:M65</f>
        <v xml:space="preserve">    По результатам измерений показателя продольной ровности, в нормативном состоянии находятся участки дороги с общей длиной 0,1 км, что составляет 2,13% от общей протяженности.</v>
      </c>
      <c r="B140" s="105"/>
      <c r="C140" s="105"/>
      <c r="D140" s="105"/>
      <c r="E140" s="105"/>
      <c r="F140" s="105"/>
      <c r="G140" s="105"/>
      <c r="H140" s="105"/>
      <c r="I140" s="105"/>
    </row>
    <row r="141" spans="1:13" ht="51" customHeight="1" x14ac:dyDescent="0.25">
      <c r="A141" s="105" t="str">
        <f>'Приложение 2'!A64:I64</f>
        <v xml:space="preserve">      По результатам фиксации повреждений (дефектов) проезжей части, в нормативном состоянии находятся участки дороги с общей длиной 4,693 км, что составляет 100% от общей протяженности.</v>
      </c>
      <c r="B141" s="105"/>
      <c r="C141" s="105"/>
      <c r="D141" s="105"/>
      <c r="E141" s="105"/>
      <c r="F141" s="105"/>
      <c r="G141" s="105"/>
      <c r="H141" s="105"/>
      <c r="I141" s="105"/>
    </row>
    <row r="142" spans="1:13" ht="15.6" customHeight="1" x14ac:dyDescent="0.25">
      <c r="A142" s="68"/>
      <c r="B142" s="68"/>
      <c r="C142" s="68"/>
      <c r="D142" s="68"/>
      <c r="E142" s="68"/>
      <c r="F142" s="68"/>
      <c r="G142" s="68"/>
      <c r="H142" s="68"/>
      <c r="I142" s="69">
        <v>5</v>
      </c>
    </row>
    <row r="143" spans="1:13" ht="47.25" customHeight="1" x14ac:dyDescent="0.25">
      <c r="A143" s="104" t="s">
        <v>171</v>
      </c>
      <c r="B143" s="104"/>
      <c r="C143" s="104"/>
      <c r="D143" s="104"/>
      <c r="E143" s="104"/>
      <c r="F143" s="104"/>
      <c r="G143" s="104"/>
      <c r="H143" s="104"/>
      <c r="I143" s="104"/>
    </row>
    <row r="144" spans="1:13" ht="16.5" customHeight="1" x14ac:dyDescent="0.25">
      <c r="A144" s="70"/>
      <c r="B144" s="70"/>
      <c r="C144" s="70"/>
      <c r="D144" s="70"/>
      <c r="E144" s="70"/>
      <c r="F144" s="70"/>
      <c r="G144" s="70"/>
      <c r="H144" s="70"/>
      <c r="I144" s="70"/>
    </row>
    <row r="145" spans="1:9" ht="18" customHeight="1" x14ac:dyDescent="0.25">
      <c r="A145" s="70"/>
      <c r="B145" s="70"/>
      <c r="C145" s="131" t="s">
        <v>52</v>
      </c>
      <c r="D145" s="132"/>
      <c r="E145" s="131" t="s">
        <v>53</v>
      </c>
      <c r="F145" s="132"/>
      <c r="G145" s="127" t="s">
        <v>109</v>
      </c>
      <c r="H145" s="70"/>
      <c r="I145" s="70"/>
    </row>
    <row r="146" spans="1:9" ht="18" customHeight="1" x14ac:dyDescent="0.25">
      <c r="A146" s="70"/>
      <c r="B146" s="70"/>
      <c r="C146" s="133"/>
      <c r="D146" s="134"/>
      <c r="E146" s="133"/>
      <c r="F146" s="134"/>
      <c r="G146" s="127"/>
      <c r="H146" s="70"/>
      <c r="I146" s="70"/>
    </row>
    <row r="147" spans="1:9" ht="17.25" customHeight="1" x14ac:dyDescent="0.25">
      <c r="A147" s="70"/>
      <c r="B147" s="70"/>
      <c r="C147" s="15" t="s">
        <v>44</v>
      </c>
      <c r="D147" s="15" t="s">
        <v>45</v>
      </c>
      <c r="E147" s="15" t="s">
        <v>44</v>
      </c>
      <c r="F147" s="15" t="s">
        <v>45</v>
      </c>
      <c r="G147" s="127"/>
      <c r="H147" s="70"/>
      <c r="I147" s="70"/>
    </row>
    <row r="148" spans="1:9" ht="17.25" customHeight="1" x14ac:dyDescent="0.25">
      <c r="A148" s="70"/>
      <c r="B148" s="70"/>
      <c r="C148" s="71">
        <v>0</v>
      </c>
      <c r="D148" s="71">
        <v>600</v>
      </c>
      <c r="E148" s="71">
        <v>0</v>
      </c>
      <c r="F148" s="71">
        <v>700</v>
      </c>
      <c r="G148" s="71">
        <v>100</v>
      </c>
      <c r="H148" s="70"/>
      <c r="I148" s="70"/>
    </row>
    <row r="149" spans="1:9" ht="15.75" x14ac:dyDescent="0.25">
      <c r="A149" s="72"/>
      <c r="B149" s="72"/>
      <c r="C149" s="124" t="s">
        <v>106</v>
      </c>
      <c r="D149" s="124"/>
      <c r="E149" s="124"/>
      <c r="F149" s="124"/>
      <c r="G149" s="73">
        <f>SUM(G123:G148)</f>
        <v>100</v>
      </c>
      <c r="H149" s="72"/>
      <c r="I149" s="72"/>
    </row>
    <row r="150" spans="1:9" s="36" customFormat="1" ht="15.75" x14ac:dyDescent="0.25">
      <c r="A150" s="74"/>
      <c r="B150" s="74"/>
      <c r="C150" s="32"/>
      <c r="D150" s="11"/>
      <c r="E150" s="32"/>
      <c r="F150" s="11"/>
      <c r="G150" s="11"/>
      <c r="H150" s="74"/>
      <c r="I150" s="74"/>
    </row>
    <row r="151" spans="1:9" s="36" customFormat="1" ht="15.75" x14ac:dyDescent="0.25">
      <c r="A151" s="74"/>
      <c r="B151" s="74"/>
      <c r="C151" s="32"/>
      <c r="D151" s="11"/>
      <c r="E151" s="32"/>
      <c r="F151" s="11"/>
      <c r="G151" s="11"/>
      <c r="H151" s="74"/>
      <c r="I151" s="74"/>
    </row>
    <row r="152" spans="1:9" s="36" customFormat="1" ht="15.75" x14ac:dyDescent="0.25">
      <c r="A152" s="74"/>
      <c r="B152" s="74"/>
      <c r="C152" s="94"/>
      <c r="D152" s="94"/>
      <c r="E152" s="94"/>
      <c r="F152" s="94"/>
      <c r="G152" s="34"/>
      <c r="H152" s="74"/>
      <c r="I152" s="74"/>
    </row>
    <row r="153" spans="1:9" ht="15.75" x14ac:dyDescent="0.25">
      <c r="C153" s="32"/>
      <c r="D153" s="11"/>
      <c r="E153" s="32"/>
      <c r="F153" s="11"/>
      <c r="G153" s="11"/>
    </row>
    <row r="154" spans="1:9" ht="15.75" x14ac:dyDescent="0.25">
      <c r="C154" s="32"/>
      <c r="D154" s="11"/>
      <c r="E154" s="32"/>
      <c r="F154" s="11"/>
      <c r="G154" s="11"/>
    </row>
    <row r="155" spans="1:9" ht="15.75" x14ac:dyDescent="0.25">
      <c r="C155" s="32"/>
      <c r="D155" s="11"/>
      <c r="E155" s="32"/>
      <c r="F155" s="11"/>
      <c r="G155" s="11"/>
    </row>
    <row r="156" spans="1:9" ht="15.75" x14ac:dyDescent="0.25">
      <c r="C156" s="32"/>
      <c r="D156" s="11"/>
      <c r="E156" s="32"/>
      <c r="F156" s="11"/>
      <c r="G156" s="11"/>
    </row>
    <row r="157" spans="1:9" ht="15.75" x14ac:dyDescent="0.25">
      <c r="C157" s="32"/>
      <c r="D157" s="11"/>
      <c r="E157" s="32"/>
      <c r="F157" s="11"/>
      <c r="G157" s="11"/>
    </row>
    <row r="158" spans="1:9" ht="15.75" x14ac:dyDescent="0.25">
      <c r="C158" s="32"/>
      <c r="D158" s="11"/>
      <c r="E158" s="32"/>
      <c r="F158" s="11"/>
      <c r="G158" s="11"/>
    </row>
    <row r="159" spans="1:9" ht="15.75" x14ac:dyDescent="0.25">
      <c r="C159" s="32"/>
      <c r="D159" s="11"/>
      <c r="E159" s="32"/>
      <c r="F159" s="11"/>
      <c r="G159" s="11"/>
    </row>
    <row r="160" spans="1:9" ht="15.75" x14ac:dyDescent="0.25">
      <c r="C160" s="32"/>
      <c r="D160" s="11"/>
      <c r="E160" s="32"/>
      <c r="F160" s="11"/>
      <c r="G160" s="11"/>
    </row>
    <row r="161" spans="3:7" ht="15.75" x14ac:dyDescent="0.25">
      <c r="C161" s="32"/>
      <c r="D161" s="11"/>
      <c r="E161" s="32"/>
      <c r="F161" s="11"/>
      <c r="G161" s="11"/>
    </row>
    <row r="162" spans="3:7" ht="15.75" x14ac:dyDescent="0.25">
      <c r="C162" s="32"/>
      <c r="D162" s="11"/>
      <c r="E162" s="32"/>
      <c r="F162" s="11"/>
      <c r="G162" s="11"/>
    </row>
    <row r="163" spans="3:7" ht="15.75" x14ac:dyDescent="0.25">
      <c r="C163" s="32"/>
      <c r="D163" s="11"/>
      <c r="E163" s="32"/>
      <c r="F163" s="11"/>
      <c r="G163" s="11"/>
    </row>
    <row r="164" spans="3:7" ht="15.75" x14ac:dyDescent="0.25">
      <c r="C164" s="32"/>
      <c r="D164" s="11"/>
      <c r="E164" s="32"/>
      <c r="F164" s="11"/>
      <c r="G164" s="11"/>
    </row>
    <row r="165" spans="3:7" ht="15.75" x14ac:dyDescent="0.25">
      <c r="C165" s="32"/>
      <c r="D165" s="11"/>
      <c r="E165" s="32"/>
      <c r="F165" s="11"/>
      <c r="G165" s="11"/>
    </row>
    <row r="166" spans="3:7" ht="15.75" x14ac:dyDescent="0.25">
      <c r="C166" s="32"/>
      <c r="D166" s="11"/>
      <c r="E166" s="32"/>
      <c r="F166" s="11"/>
      <c r="G166" s="11"/>
    </row>
    <row r="167" spans="3:7" ht="15.75" x14ac:dyDescent="0.25">
      <c r="C167" s="32"/>
      <c r="D167" s="11"/>
      <c r="E167" s="32"/>
      <c r="F167" s="11"/>
      <c r="G167" s="11"/>
    </row>
    <row r="168" spans="3:7" ht="15.75" x14ac:dyDescent="0.25">
      <c r="C168" s="32"/>
      <c r="D168" s="11"/>
      <c r="E168" s="32"/>
      <c r="F168" s="11"/>
      <c r="G168" s="11"/>
    </row>
    <row r="169" spans="3:7" ht="15.75" x14ac:dyDescent="0.25">
      <c r="C169" s="32"/>
      <c r="D169" s="11"/>
      <c r="E169" s="32"/>
      <c r="F169" s="11"/>
      <c r="G169" s="11"/>
    </row>
    <row r="170" spans="3:7" ht="15.75" x14ac:dyDescent="0.25">
      <c r="C170" s="32"/>
      <c r="D170" s="11"/>
      <c r="E170" s="32"/>
      <c r="F170" s="11"/>
      <c r="G170" s="11"/>
    </row>
    <row r="171" spans="3:7" ht="15.75" x14ac:dyDescent="0.25">
      <c r="C171" s="32"/>
      <c r="D171" s="11"/>
      <c r="E171" s="32"/>
      <c r="F171" s="11"/>
      <c r="G171" s="11"/>
    </row>
    <row r="172" spans="3:7" ht="15.75" x14ac:dyDescent="0.25">
      <c r="C172" s="32"/>
      <c r="D172" s="11"/>
      <c r="E172" s="32"/>
      <c r="F172" s="11"/>
      <c r="G172" s="11"/>
    </row>
    <row r="173" spans="3:7" ht="15.75" x14ac:dyDescent="0.25">
      <c r="C173" s="94"/>
      <c r="D173" s="94"/>
      <c r="E173" s="94"/>
      <c r="F173" s="94"/>
      <c r="G173" s="34"/>
    </row>
    <row r="188" spans="9:9" ht="9.6" customHeight="1" x14ac:dyDescent="0.25"/>
    <row r="189" spans="9:9" hidden="1" x14ac:dyDescent="0.25"/>
    <row r="192" spans="9:9" x14ac:dyDescent="0.25">
      <c r="I192" s="48">
        <v>6</v>
      </c>
    </row>
  </sheetData>
  <mergeCells count="60">
    <mergeCell ref="C149:F149"/>
    <mergeCell ref="A1:I3"/>
    <mergeCell ref="A4:I6"/>
    <mergeCell ref="G145:G147"/>
    <mergeCell ref="C173:F173"/>
    <mergeCell ref="A127:I127"/>
    <mergeCell ref="A129:I129"/>
    <mergeCell ref="A130:I130"/>
    <mergeCell ref="A131:I131"/>
    <mergeCell ref="A132:B132"/>
    <mergeCell ref="C132:I132"/>
    <mergeCell ref="C133:I133"/>
    <mergeCell ref="A134:I134"/>
    <mergeCell ref="C145:D146"/>
    <mergeCell ref="E145:F146"/>
    <mergeCell ref="A139:I139"/>
    <mergeCell ref="A13:C13"/>
    <mergeCell ref="G9:I12"/>
    <mergeCell ref="G13:I13"/>
    <mergeCell ref="A123:I123"/>
    <mergeCell ref="A125:I125"/>
    <mergeCell ref="A124:I124"/>
    <mergeCell ref="A26:I26"/>
    <mergeCell ref="A20:I20"/>
    <mergeCell ref="A52:G52"/>
    <mergeCell ref="A56:G56"/>
    <mergeCell ref="A102:I102"/>
    <mergeCell ref="A49:I49"/>
    <mergeCell ref="A22:I23"/>
    <mergeCell ref="A48:I48"/>
    <mergeCell ref="A58:H58"/>
    <mergeCell ref="A28:I28"/>
    <mergeCell ref="A27:I27"/>
    <mergeCell ref="A62:H62"/>
    <mergeCell ref="A106:I106"/>
    <mergeCell ref="A140:I140"/>
    <mergeCell ref="A109:I109"/>
    <mergeCell ref="J59:J60"/>
    <mergeCell ref="A100:I100"/>
    <mergeCell ref="A103:I103"/>
    <mergeCell ref="A105:I105"/>
    <mergeCell ref="A107:I107"/>
    <mergeCell ref="A104:I104"/>
    <mergeCell ref="A60:H60"/>
    <mergeCell ref="C152:F152"/>
    <mergeCell ref="A110:I110"/>
    <mergeCell ref="A115:I115"/>
    <mergeCell ref="A135:I135"/>
    <mergeCell ref="A117:I117"/>
    <mergeCell ref="A111:I111"/>
    <mergeCell ref="A116:I116"/>
    <mergeCell ref="A112:I112"/>
    <mergeCell ref="A121:I121"/>
    <mergeCell ref="A118:I118"/>
    <mergeCell ref="A119:I119"/>
    <mergeCell ref="A120:I120"/>
    <mergeCell ref="A143:I143"/>
    <mergeCell ref="A141:I141"/>
    <mergeCell ref="A137:I137"/>
    <mergeCell ref="A136:I136"/>
  </mergeCells>
  <pageMargins left="0.55118110236220474" right="0.23622047244094491" top="0.59055118110236227" bottom="0.31496062992125984" header="0.31496062992125984" footer="0.31496062992125984"/>
  <pageSetup paperSize="9" scale="91" orientation="portrait" r:id="rId1"/>
  <rowBreaks count="4" manualBreakCount="4">
    <brk id="48" max="8" man="1"/>
    <brk id="99" max="8" man="1"/>
    <brk id="122" max="8" man="1"/>
    <brk id="142" max="8"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H1:I1"/>
  <sheetViews>
    <sheetView view="pageBreakPreview" zoomScaleNormal="100" zoomScaleSheetLayoutView="100" workbookViewId="0">
      <selection activeCell="K107" sqref="K107"/>
    </sheetView>
  </sheetViews>
  <sheetFormatPr defaultRowHeight="15" x14ac:dyDescent="0.25"/>
  <sheetData>
    <row r="1" spans="8:9" ht="15.75" x14ac:dyDescent="0.25">
      <c r="H1" s="136" t="s">
        <v>28</v>
      </c>
      <c r="I1" s="136"/>
    </row>
  </sheetData>
  <mergeCells count="1">
    <mergeCell ref="H1:I1"/>
  </mergeCells>
  <pageMargins left="0.7" right="0.7" top="0.75" bottom="0.75" header="0.3" footer="0.3"/>
  <pageSetup paperSize="9" orientation="portrait" r:id="rId1"/>
  <rowBreaks count="3" manualBreakCount="3">
    <brk id="44" max="8" man="1"/>
    <brk id="86" max="8" man="1"/>
    <brk id="128" max="8" man="1"/>
  </row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O164"/>
  <sheetViews>
    <sheetView topLeftCell="A40" zoomScale="80" zoomScaleNormal="80" workbookViewId="0">
      <selection activeCell="A64" sqref="A64:I64"/>
    </sheetView>
  </sheetViews>
  <sheetFormatPr defaultColWidth="9.140625" defaultRowHeight="15.75" x14ac:dyDescent="0.25"/>
  <cols>
    <col min="1" max="1" width="13" style="42" customWidth="1"/>
    <col min="2" max="2" width="13" style="8" customWidth="1"/>
    <col min="3" max="3" width="10.7109375" style="43" customWidth="1"/>
    <col min="4" max="5" width="15.7109375" style="43" customWidth="1"/>
    <col min="6" max="6" width="8.5703125" style="43" customWidth="1"/>
    <col min="7" max="9" width="8.5703125" style="9" customWidth="1"/>
    <col min="10" max="11" width="8" style="10" customWidth="1"/>
    <col min="12" max="12" width="6.7109375" style="10" customWidth="1"/>
    <col min="13" max="13" width="6.85546875" style="10" customWidth="1"/>
    <col min="14" max="15" width="9.140625" style="11" customWidth="1"/>
    <col min="16" max="16" width="9.140625" style="10" customWidth="1"/>
    <col min="17" max="16384" width="9.140625" style="10"/>
  </cols>
  <sheetData>
    <row r="1" spans="1:10" ht="23.25" customHeight="1" x14ac:dyDescent="0.25">
      <c r="A1" s="16"/>
      <c r="B1" s="12"/>
      <c r="C1" s="10"/>
      <c r="D1" s="10"/>
      <c r="E1" s="12"/>
      <c r="F1" s="49"/>
      <c r="G1" s="114" t="s">
        <v>33</v>
      </c>
      <c r="H1" s="114"/>
      <c r="I1" s="114"/>
      <c r="J1" s="12"/>
    </row>
    <row r="2" spans="1:10" ht="23.25" customHeight="1" x14ac:dyDescent="0.25">
      <c r="A2" s="151" t="s">
        <v>46</v>
      </c>
      <c r="B2" s="151"/>
      <c r="C2" s="151"/>
      <c r="D2" s="151"/>
      <c r="E2" s="151"/>
      <c r="F2" s="151"/>
      <c r="G2" s="151"/>
      <c r="H2" s="12"/>
      <c r="I2" s="12"/>
      <c r="J2" s="12"/>
    </row>
    <row r="3" spans="1:10" ht="23.25" customHeight="1" x14ac:dyDescent="0.25">
      <c r="B3" s="42"/>
      <c r="C3" s="42"/>
      <c r="D3" s="42"/>
      <c r="E3" s="12"/>
      <c r="F3" s="46"/>
      <c r="G3" s="46"/>
      <c r="H3" s="12"/>
      <c r="I3" s="12"/>
      <c r="J3" s="12"/>
    </row>
    <row r="4" spans="1:10" ht="23.25" customHeight="1" x14ac:dyDescent="0.25">
      <c r="A4" s="150" t="s">
        <v>35</v>
      </c>
      <c r="B4" s="150"/>
      <c r="C4" s="150">
        <v>2152668</v>
      </c>
      <c r="D4" s="150"/>
      <c r="E4" s="150"/>
      <c r="F4" s="150"/>
      <c r="G4" s="150"/>
      <c r="H4" s="150"/>
      <c r="I4" s="150"/>
      <c r="J4" s="12"/>
    </row>
    <row r="5" spans="1:10" ht="23.25" customHeight="1" x14ac:dyDescent="0.25">
      <c r="A5" s="150" t="s">
        <v>36</v>
      </c>
      <c r="B5" s="150"/>
      <c r="C5" s="150" t="s">
        <v>164</v>
      </c>
      <c r="D5" s="150"/>
      <c r="E5" s="150"/>
      <c r="F5" s="150"/>
      <c r="G5" s="150"/>
      <c r="H5" s="150"/>
      <c r="I5" s="150"/>
      <c r="J5" s="12"/>
    </row>
    <row r="6" spans="1:10" ht="23.25" customHeight="1" x14ac:dyDescent="0.25">
      <c r="A6" s="150" t="s">
        <v>37</v>
      </c>
      <c r="B6" s="150"/>
      <c r="C6" s="150" t="s">
        <v>112</v>
      </c>
      <c r="D6" s="150"/>
      <c r="E6" s="150"/>
      <c r="F6" s="150"/>
      <c r="G6" s="150"/>
      <c r="H6" s="150"/>
      <c r="I6" s="150"/>
      <c r="J6" s="12"/>
    </row>
    <row r="7" spans="1:10" ht="15.75" customHeight="1" x14ac:dyDescent="0.25">
      <c r="A7" s="150" t="s">
        <v>38</v>
      </c>
      <c r="B7" s="150"/>
      <c r="C7" s="150" t="s">
        <v>165</v>
      </c>
      <c r="D7" s="150"/>
      <c r="E7" s="150"/>
      <c r="F7" s="150"/>
      <c r="G7" s="150"/>
      <c r="H7" s="150"/>
      <c r="I7" s="150"/>
    </row>
    <row r="8" spans="1:10" ht="26.25" customHeight="1" x14ac:dyDescent="0.25">
      <c r="A8" s="150" t="s">
        <v>39</v>
      </c>
      <c r="B8" s="150"/>
      <c r="C8" s="150">
        <v>4.6929999999999996</v>
      </c>
      <c r="D8" s="150"/>
      <c r="E8" s="150"/>
      <c r="F8" s="150"/>
      <c r="G8" s="150"/>
      <c r="H8" s="150"/>
      <c r="I8" s="150"/>
    </row>
    <row r="9" spans="1:10" ht="30.75" customHeight="1" x14ac:dyDescent="0.25">
      <c r="A9" s="150" t="s">
        <v>40</v>
      </c>
      <c r="B9" s="150"/>
      <c r="C9" s="159" t="s">
        <v>47</v>
      </c>
      <c r="D9" s="159"/>
      <c r="E9" s="159"/>
      <c r="F9" s="159"/>
      <c r="G9" s="159"/>
      <c r="H9" s="159"/>
      <c r="I9" s="159"/>
    </row>
    <row r="10" spans="1:10" ht="18.95" customHeight="1" x14ac:dyDescent="0.25">
      <c r="A10" s="160"/>
      <c r="B10" s="160"/>
      <c r="C10" s="160"/>
      <c r="D10" s="160"/>
      <c r="E10" s="160"/>
      <c r="F10" s="160"/>
      <c r="G10" s="160"/>
      <c r="H10" s="160"/>
      <c r="I10" s="160"/>
    </row>
    <row r="11" spans="1:10" ht="33.75" customHeight="1" x14ac:dyDescent="0.25">
      <c r="A11" s="131" t="s">
        <v>107</v>
      </c>
      <c r="B11" s="131" t="s">
        <v>108</v>
      </c>
      <c r="C11" s="152" t="s">
        <v>41</v>
      </c>
      <c r="D11" s="154" t="s">
        <v>42</v>
      </c>
      <c r="E11" s="155"/>
      <c r="F11" s="157" t="s">
        <v>43</v>
      </c>
      <c r="G11" s="157"/>
      <c r="H11" s="157"/>
      <c r="I11" s="157"/>
    </row>
    <row r="12" spans="1:10" ht="76.5" customHeight="1" x14ac:dyDescent="0.25">
      <c r="A12" s="156"/>
      <c r="B12" s="156"/>
      <c r="C12" s="153"/>
      <c r="D12" s="15" t="s">
        <v>101</v>
      </c>
      <c r="E12" s="15" t="s">
        <v>100</v>
      </c>
      <c r="F12" s="158" t="s">
        <v>101</v>
      </c>
      <c r="G12" s="158"/>
      <c r="H12" s="158" t="s">
        <v>100</v>
      </c>
      <c r="I12" s="158"/>
    </row>
    <row r="13" spans="1:10" ht="19.5" customHeight="1" x14ac:dyDescent="0.25">
      <c r="A13" s="75" t="s">
        <v>112</v>
      </c>
      <c r="B13" s="76" t="s">
        <v>113</v>
      </c>
      <c r="C13" s="30">
        <v>100</v>
      </c>
      <c r="D13" s="30">
        <v>4</v>
      </c>
      <c r="E13" s="30">
        <v>4</v>
      </c>
      <c r="F13" s="137" t="str">
        <f>IF(D13=1,"5",IF(D13=2,"4,9",IF(D13=3,"4,6",IF(D13=4,"4,3",IF(D13=5,"3,9",IF(D13=6,"3,6",IF(D13=7,"3,2",IF(D13=8,"2,9",IF(D13=9,"2,6",IF(D13=10,"4,5",IF(D13=11,"3,5",IF(D13=12,"3,0",IF(D13=13,"2,5",IF(D13=14,"2,0",IF(D13=15,"2,3",IF(D13=16,"1,9",IF(D13=16,"1,9",IF(D13=17,"1,6",IF(D13=18,"1,2",IF(D13=19,"0,9",IF(D13=20,"0,5",IF(D13=21,"1,2",IF(D13=22,"0,9",IF(D13=23,"0,5",IF(D13=24,"4,5",IF(D13=25,"3,5",IF(D13=26,"2,7",IF(D13=27,"2,2",IF(D13=28,"3,0",IF(D13=29,"2,4"))))))))))))))))))))))))))))))</f>
        <v>4,3</v>
      </c>
      <c r="G13" s="137"/>
      <c r="H13" s="137" t="str">
        <f>IF(E13=1,"5",IF(E13=2,"4,9",IF(E13=3,"4,6",IF(E13=4,"4,3",IF(E13=5,"3,9",IF(E13=6,"3,6",IF(E13=7,"3,2",IF(E13=8,"2,9",IF(E13=9,"2,6",IF(E13=10,"4,5",IF(E13=11,"3,5",IF(E13=12,"3,0",IF(E13=13,"2,5",IF(E13=14,"2,0",IF(E13=15,"2,3",IF(E13=16,"1,9",IF(E13=16,"1,9",IF(E13=17,"1,6",IF(E13=18,"1,2",IF(E13=19,"0,9",IF(E13=20,"0,5",IF(E13=21,"1,2",IF(E13=22,"0,9",IF(E13=23,"0,5",IF(E13=24,"4,5",IF(E13=25,"3,5",IF(E13=26,"2,7",IF(E13=27,"2,2",IF(E13=28,"3,0",IF(E13=29,"2,4"))))))))))))))))))))))))))))))</f>
        <v>4,3</v>
      </c>
      <c r="I13" s="137"/>
    </row>
    <row r="14" spans="1:10" ht="19.5" customHeight="1" x14ac:dyDescent="0.25">
      <c r="A14" s="75" t="str">
        <f>B13</f>
        <v>0+100</v>
      </c>
      <c r="B14" s="75" t="s">
        <v>114</v>
      </c>
      <c r="C14" s="30">
        <v>100</v>
      </c>
      <c r="D14" s="89">
        <v>4</v>
      </c>
      <c r="E14" s="89">
        <v>4</v>
      </c>
      <c r="F14" s="137" t="str">
        <f t="shared" ref="F14:F30" si="0">IF(D14=1,"5",IF(D14=2,"4,9",IF(D14=3,"4,6",IF(D14=4,"4,3",IF(D14=5,"3,9",IF(D14=6,"3,6",IF(D14=7,"3,2",IF(D14=8,"2,9",IF(D14=9,"2,6",IF(D14=10,"4,5",IF(D14=11,"3,5",IF(D14=12,"3,0",IF(D14=13,"2,5",IF(D14=14,"2,0",IF(D14=15,"2,3",IF(D14=16,"1,9",IF(D14=16,"1,9",IF(D14=17,"1,6",IF(D14=18,"1,2",IF(D14=19,"0,9",IF(D14=20,"0,5",IF(D14=21,"1,2",IF(D14=22,"0,9",IF(D14=23,"0,5",IF(D14=24,"4,5",IF(D14=25,"3,5",IF(D14=26,"2,7",IF(D14=27,"2,2",IF(D14=28,"3,0",IF(D14=29,"2,4"))))))))))))))))))))))))))))))</f>
        <v>4,3</v>
      </c>
      <c r="G14" s="137"/>
      <c r="H14" s="137" t="str">
        <f t="shared" ref="H14:H42" si="1">IF(E14=1,"5",IF(E14=2,"4,9",IF(E14=3,"4,6",IF(E14=4,"4,3",IF(E14=5,"3,9",IF(E14=6,"3,6",IF(E14=7,"3,2",IF(E14=8,"2,9",IF(E14=9,"2,6",IF(E14=10,"4,5",IF(E14=11,"3,5",IF(E14=12,"3,0",IF(E14=13,"2,5",IF(E14=14,"2,0",IF(E14=15,"2,3",IF(E14=16,"1,9",IF(E14=16,"1,9",IF(E14=17,"1,6",IF(E14=18,"1,2",IF(E14=19,"0,9",IF(E14=20,"0,5",IF(E14=21,"1,2",IF(E14=22,"0,9",IF(E14=23,"0,5",IF(E14=24,"4,5",IF(E14=25,"3,5",IF(E14=26,"2,7",IF(E14=27,"2,2",IF(E14=28,"3,0",IF(E14=29,"2,4"))))))))))))))))))))))))))))))</f>
        <v>4,3</v>
      </c>
      <c r="I14" s="137"/>
    </row>
    <row r="15" spans="1:10" ht="19.5" customHeight="1" x14ac:dyDescent="0.25">
      <c r="A15" s="75" t="str">
        <f t="shared" ref="A15:A51" si="2">B14</f>
        <v>0+200</v>
      </c>
      <c r="B15" s="75" t="s">
        <v>115</v>
      </c>
      <c r="C15" s="30">
        <v>100</v>
      </c>
      <c r="D15" s="89">
        <v>4</v>
      </c>
      <c r="E15" s="89">
        <v>4</v>
      </c>
      <c r="F15" s="137" t="str">
        <f t="shared" si="0"/>
        <v>4,3</v>
      </c>
      <c r="G15" s="137"/>
      <c r="H15" s="137" t="str">
        <f t="shared" si="1"/>
        <v>4,3</v>
      </c>
      <c r="I15" s="137"/>
    </row>
    <row r="16" spans="1:10" ht="19.5" customHeight="1" x14ac:dyDescent="0.25">
      <c r="A16" s="75" t="str">
        <f t="shared" si="2"/>
        <v>0+300</v>
      </c>
      <c r="B16" s="75" t="s">
        <v>116</v>
      </c>
      <c r="C16" s="30">
        <v>100</v>
      </c>
      <c r="D16" s="89">
        <v>4</v>
      </c>
      <c r="E16" s="89">
        <v>4</v>
      </c>
      <c r="F16" s="137" t="str">
        <f t="shared" si="0"/>
        <v>4,3</v>
      </c>
      <c r="G16" s="137"/>
      <c r="H16" s="137" t="str">
        <f t="shared" si="1"/>
        <v>4,3</v>
      </c>
      <c r="I16" s="137"/>
    </row>
    <row r="17" spans="1:9" ht="19.5" customHeight="1" x14ac:dyDescent="0.25">
      <c r="A17" s="75" t="str">
        <f t="shared" si="2"/>
        <v>0+400</v>
      </c>
      <c r="B17" s="75" t="s">
        <v>117</v>
      </c>
      <c r="C17" s="30">
        <v>100</v>
      </c>
      <c r="D17" s="89">
        <v>4</v>
      </c>
      <c r="E17" s="89">
        <v>4</v>
      </c>
      <c r="F17" s="137" t="str">
        <f t="shared" si="0"/>
        <v>4,3</v>
      </c>
      <c r="G17" s="137"/>
      <c r="H17" s="137" t="str">
        <f t="shared" si="1"/>
        <v>4,3</v>
      </c>
      <c r="I17" s="137"/>
    </row>
    <row r="18" spans="1:9" ht="19.5" customHeight="1" x14ac:dyDescent="0.25">
      <c r="A18" s="75" t="str">
        <f t="shared" si="2"/>
        <v>0+500</v>
      </c>
      <c r="B18" s="75" t="s">
        <v>118</v>
      </c>
      <c r="C18" s="30">
        <v>100</v>
      </c>
      <c r="D18" s="89">
        <v>4</v>
      </c>
      <c r="E18" s="89">
        <v>4</v>
      </c>
      <c r="F18" s="137" t="str">
        <f t="shared" si="0"/>
        <v>4,3</v>
      </c>
      <c r="G18" s="137"/>
      <c r="H18" s="137" t="str">
        <f t="shared" si="1"/>
        <v>4,3</v>
      </c>
      <c r="I18" s="137"/>
    </row>
    <row r="19" spans="1:9" ht="19.5" customHeight="1" x14ac:dyDescent="0.25">
      <c r="A19" s="75" t="str">
        <f t="shared" si="2"/>
        <v>0+600</v>
      </c>
      <c r="B19" s="75" t="s">
        <v>119</v>
      </c>
      <c r="C19" s="30">
        <v>100</v>
      </c>
      <c r="D19" s="89">
        <v>4</v>
      </c>
      <c r="E19" s="89">
        <v>4</v>
      </c>
      <c r="F19" s="137" t="str">
        <f t="shared" si="0"/>
        <v>4,3</v>
      </c>
      <c r="G19" s="137"/>
      <c r="H19" s="137" t="str">
        <f t="shared" si="1"/>
        <v>4,3</v>
      </c>
      <c r="I19" s="137"/>
    </row>
    <row r="20" spans="1:9" ht="19.5" customHeight="1" x14ac:dyDescent="0.25">
      <c r="A20" s="75" t="str">
        <f t="shared" si="2"/>
        <v>0+700</v>
      </c>
      <c r="B20" s="75" t="s">
        <v>120</v>
      </c>
      <c r="C20" s="30">
        <v>100</v>
      </c>
      <c r="D20" s="89">
        <v>4</v>
      </c>
      <c r="E20" s="89">
        <v>4</v>
      </c>
      <c r="F20" s="137" t="str">
        <f t="shared" si="0"/>
        <v>4,3</v>
      </c>
      <c r="G20" s="137"/>
      <c r="H20" s="137" t="str">
        <f t="shared" si="1"/>
        <v>4,3</v>
      </c>
      <c r="I20" s="137"/>
    </row>
    <row r="21" spans="1:9" ht="19.5" customHeight="1" x14ac:dyDescent="0.25">
      <c r="A21" s="75" t="str">
        <f t="shared" si="2"/>
        <v>0+800</v>
      </c>
      <c r="B21" s="75" t="s">
        <v>121</v>
      </c>
      <c r="C21" s="30">
        <v>100</v>
      </c>
      <c r="D21" s="89">
        <v>4</v>
      </c>
      <c r="E21" s="89">
        <v>4</v>
      </c>
      <c r="F21" s="137" t="str">
        <f t="shared" si="0"/>
        <v>4,3</v>
      </c>
      <c r="G21" s="137"/>
      <c r="H21" s="137" t="str">
        <f t="shared" si="1"/>
        <v>4,3</v>
      </c>
      <c r="I21" s="137"/>
    </row>
    <row r="22" spans="1:9" ht="19.5" customHeight="1" x14ac:dyDescent="0.25">
      <c r="A22" s="75" t="str">
        <f t="shared" si="2"/>
        <v>0+900</v>
      </c>
      <c r="B22" s="75" t="s">
        <v>122</v>
      </c>
      <c r="C22" s="30">
        <v>100</v>
      </c>
      <c r="D22" s="89">
        <v>4</v>
      </c>
      <c r="E22" s="89">
        <v>4</v>
      </c>
      <c r="F22" s="137" t="str">
        <f t="shared" si="0"/>
        <v>4,3</v>
      </c>
      <c r="G22" s="137"/>
      <c r="H22" s="137" t="str">
        <f t="shared" si="1"/>
        <v>4,3</v>
      </c>
      <c r="I22" s="137"/>
    </row>
    <row r="23" spans="1:9" ht="19.5" customHeight="1" x14ac:dyDescent="0.25">
      <c r="A23" s="75" t="str">
        <f t="shared" si="2"/>
        <v>1+000</v>
      </c>
      <c r="B23" s="75" t="s">
        <v>123</v>
      </c>
      <c r="C23" s="30">
        <v>100</v>
      </c>
      <c r="D23" s="89">
        <v>4</v>
      </c>
      <c r="E23" s="89">
        <v>4</v>
      </c>
      <c r="F23" s="137" t="str">
        <f t="shared" si="0"/>
        <v>4,3</v>
      </c>
      <c r="G23" s="137"/>
      <c r="H23" s="137" t="str">
        <f t="shared" si="1"/>
        <v>4,3</v>
      </c>
      <c r="I23" s="137"/>
    </row>
    <row r="24" spans="1:9" ht="19.5" customHeight="1" x14ac:dyDescent="0.25">
      <c r="A24" s="75" t="str">
        <f t="shared" si="2"/>
        <v>1+100</v>
      </c>
      <c r="B24" s="75" t="s">
        <v>124</v>
      </c>
      <c r="C24" s="30">
        <v>100</v>
      </c>
      <c r="D24" s="89">
        <v>4</v>
      </c>
      <c r="E24" s="89">
        <v>4</v>
      </c>
      <c r="F24" s="137" t="str">
        <f t="shared" si="0"/>
        <v>4,3</v>
      </c>
      <c r="G24" s="137"/>
      <c r="H24" s="137" t="str">
        <f t="shared" si="1"/>
        <v>4,3</v>
      </c>
      <c r="I24" s="137"/>
    </row>
    <row r="25" spans="1:9" ht="19.5" customHeight="1" x14ac:dyDescent="0.25">
      <c r="A25" s="75" t="str">
        <f t="shared" si="2"/>
        <v>1+200</v>
      </c>
      <c r="B25" s="75" t="s">
        <v>125</v>
      </c>
      <c r="C25" s="30">
        <v>100</v>
      </c>
      <c r="D25" s="89">
        <v>4</v>
      </c>
      <c r="E25" s="89">
        <v>4</v>
      </c>
      <c r="F25" s="137" t="str">
        <f t="shared" si="0"/>
        <v>4,3</v>
      </c>
      <c r="G25" s="137"/>
      <c r="H25" s="137" t="str">
        <f t="shared" si="1"/>
        <v>4,3</v>
      </c>
      <c r="I25" s="137"/>
    </row>
    <row r="26" spans="1:9" ht="19.5" customHeight="1" x14ac:dyDescent="0.25">
      <c r="A26" s="75" t="str">
        <f t="shared" si="2"/>
        <v>1+300</v>
      </c>
      <c r="B26" s="75" t="s">
        <v>126</v>
      </c>
      <c r="C26" s="30">
        <v>100</v>
      </c>
      <c r="D26" s="89">
        <v>4</v>
      </c>
      <c r="E26" s="89">
        <v>4</v>
      </c>
      <c r="F26" s="137" t="str">
        <f t="shared" si="0"/>
        <v>4,3</v>
      </c>
      <c r="G26" s="137"/>
      <c r="H26" s="137" t="str">
        <f t="shared" si="1"/>
        <v>4,3</v>
      </c>
      <c r="I26" s="137"/>
    </row>
    <row r="27" spans="1:9" ht="19.5" customHeight="1" x14ac:dyDescent="0.25">
      <c r="A27" s="75" t="str">
        <f t="shared" si="2"/>
        <v>1+400</v>
      </c>
      <c r="B27" s="75" t="s">
        <v>127</v>
      </c>
      <c r="C27" s="30">
        <v>100</v>
      </c>
      <c r="D27" s="89">
        <v>4</v>
      </c>
      <c r="E27" s="89">
        <v>4</v>
      </c>
      <c r="F27" s="137" t="str">
        <f t="shared" si="0"/>
        <v>4,3</v>
      </c>
      <c r="G27" s="137"/>
      <c r="H27" s="137" t="str">
        <f t="shared" si="1"/>
        <v>4,3</v>
      </c>
      <c r="I27" s="137"/>
    </row>
    <row r="28" spans="1:9" ht="19.5" customHeight="1" x14ac:dyDescent="0.25">
      <c r="A28" s="75" t="str">
        <f t="shared" si="2"/>
        <v>1+500</v>
      </c>
      <c r="B28" s="75" t="s">
        <v>128</v>
      </c>
      <c r="C28" s="30">
        <v>100</v>
      </c>
      <c r="D28" s="89">
        <v>4</v>
      </c>
      <c r="E28" s="89">
        <v>4</v>
      </c>
      <c r="F28" s="137" t="str">
        <f t="shared" si="0"/>
        <v>4,3</v>
      </c>
      <c r="G28" s="137"/>
      <c r="H28" s="137" t="str">
        <f t="shared" si="1"/>
        <v>4,3</v>
      </c>
      <c r="I28" s="137"/>
    </row>
    <row r="29" spans="1:9" ht="19.5" customHeight="1" x14ac:dyDescent="0.25">
      <c r="A29" s="75" t="str">
        <f t="shared" si="2"/>
        <v>1+600</v>
      </c>
      <c r="B29" s="75" t="s">
        <v>129</v>
      </c>
      <c r="C29" s="30">
        <v>100</v>
      </c>
      <c r="D29" s="89">
        <v>4</v>
      </c>
      <c r="E29" s="89">
        <v>4</v>
      </c>
      <c r="F29" s="137" t="str">
        <f t="shared" si="0"/>
        <v>4,3</v>
      </c>
      <c r="G29" s="137"/>
      <c r="H29" s="137" t="str">
        <f t="shared" si="1"/>
        <v>4,3</v>
      </c>
      <c r="I29" s="137"/>
    </row>
    <row r="30" spans="1:9" ht="19.5" customHeight="1" x14ac:dyDescent="0.25">
      <c r="A30" s="75" t="str">
        <f t="shared" si="2"/>
        <v>1+700</v>
      </c>
      <c r="B30" s="75" t="s">
        <v>130</v>
      </c>
      <c r="C30" s="30">
        <v>100</v>
      </c>
      <c r="D30" s="89">
        <v>4</v>
      </c>
      <c r="E30" s="89">
        <v>4</v>
      </c>
      <c r="F30" s="137" t="str">
        <f t="shared" si="0"/>
        <v>4,3</v>
      </c>
      <c r="G30" s="137"/>
      <c r="H30" s="137" t="str">
        <f t="shared" si="1"/>
        <v>4,3</v>
      </c>
      <c r="I30" s="137"/>
    </row>
    <row r="31" spans="1:9" ht="19.5" customHeight="1" x14ac:dyDescent="0.25">
      <c r="A31" s="75" t="str">
        <f t="shared" si="2"/>
        <v>1+800</v>
      </c>
      <c r="B31" s="75" t="s">
        <v>131</v>
      </c>
      <c r="C31" s="30">
        <v>100</v>
      </c>
      <c r="D31" s="89">
        <v>4</v>
      </c>
      <c r="E31" s="89">
        <v>4</v>
      </c>
      <c r="F31" s="137" t="str">
        <f t="shared" ref="F31:F42" si="3">IF(D31=1,"5",IF(D31=2,"4,9",IF(D31=3,"4,6",IF(D31=4,"4,3",IF(D31=5,"3,9",IF(D31=6,"3,6",IF(D31=7,"3,2",IF(D31=8,"2,9",IF(D31=9,"2,6",IF(D31=10,"4,5",IF(D31=11,"3,5",IF(D31=12,"3,0",IF(D31=13,"2,5",IF(D31=14,"2,0",IF(D31=15,"2,3",IF(D31=16,"1,9",IF(D31=16,"1,9",IF(D31=17,"1,6",IF(D31=18,"1,2",IF(D31=19,"0,9",IF(D31=20,"0,5",IF(D31=21,"1,2",IF(D31=22,"0,9",IF(D31=23,"0,5",IF(D31=24,"4,5",IF(D31=25,"3,5",IF(D31=26,"2,7",IF(D31=27,"2,2",IF(D31=28,"3,0",IF(D31=29,"2,4"))))))))))))))))))))))))))))))</f>
        <v>4,3</v>
      </c>
      <c r="G31" s="137"/>
      <c r="H31" s="137" t="str">
        <f t="shared" si="1"/>
        <v>4,3</v>
      </c>
      <c r="I31" s="137"/>
    </row>
    <row r="32" spans="1:9" ht="19.5" customHeight="1" x14ac:dyDescent="0.25">
      <c r="A32" s="75" t="str">
        <f t="shared" si="2"/>
        <v>1+900</v>
      </c>
      <c r="B32" s="75" t="s">
        <v>132</v>
      </c>
      <c r="C32" s="30">
        <v>100</v>
      </c>
      <c r="D32" s="89">
        <v>4</v>
      </c>
      <c r="E32" s="89">
        <v>4</v>
      </c>
      <c r="F32" s="137" t="str">
        <f t="shared" si="3"/>
        <v>4,3</v>
      </c>
      <c r="G32" s="137"/>
      <c r="H32" s="137" t="str">
        <f t="shared" si="1"/>
        <v>4,3</v>
      </c>
      <c r="I32" s="137"/>
    </row>
    <row r="33" spans="1:11" ht="19.5" customHeight="1" x14ac:dyDescent="0.25">
      <c r="A33" s="75" t="str">
        <f t="shared" si="2"/>
        <v>2+000</v>
      </c>
      <c r="B33" s="75" t="s">
        <v>133</v>
      </c>
      <c r="C33" s="30">
        <v>100</v>
      </c>
      <c r="D33" s="89">
        <v>4</v>
      </c>
      <c r="E33" s="89">
        <v>4</v>
      </c>
      <c r="F33" s="137" t="str">
        <f t="shared" si="3"/>
        <v>4,3</v>
      </c>
      <c r="G33" s="137"/>
      <c r="H33" s="137" t="str">
        <f t="shared" si="1"/>
        <v>4,3</v>
      </c>
      <c r="I33" s="137"/>
    </row>
    <row r="34" spans="1:11" ht="19.5" customHeight="1" x14ac:dyDescent="0.25">
      <c r="A34" s="75" t="str">
        <f t="shared" si="2"/>
        <v>2+100</v>
      </c>
      <c r="B34" s="75" t="s">
        <v>134</v>
      </c>
      <c r="C34" s="30">
        <v>100</v>
      </c>
      <c r="D34" s="89">
        <v>4</v>
      </c>
      <c r="E34" s="89">
        <v>4</v>
      </c>
      <c r="F34" s="137" t="str">
        <f t="shared" si="3"/>
        <v>4,3</v>
      </c>
      <c r="G34" s="137"/>
      <c r="H34" s="137" t="str">
        <f t="shared" si="1"/>
        <v>4,3</v>
      </c>
      <c r="I34" s="137"/>
    </row>
    <row r="35" spans="1:11" ht="19.5" customHeight="1" x14ac:dyDescent="0.25">
      <c r="A35" s="75" t="str">
        <f t="shared" si="2"/>
        <v>2+200</v>
      </c>
      <c r="B35" s="75" t="s">
        <v>135</v>
      </c>
      <c r="C35" s="30">
        <v>100</v>
      </c>
      <c r="D35" s="89">
        <v>4</v>
      </c>
      <c r="E35" s="89">
        <v>4</v>
      </c>
      <c r="F35" s="137" t="str">
        <f t="shared" si="3"/>
        <v>4,3</v>
      </c>
      <c r="G35" s="137"/>
      <c r="H35" s="137" t="str">
        <f t="shared" si="1"/>
        <v>4,3</v>
      </c>
      <c r="I35" s="137"/>
    </row>
    <row r="36" spans="1:11" ht="19.5" customHeight="1" x14ac:dyDescent="0.25">
      <c r="A36" s="75" t="str">
        <f t="shared" si="2"/>
        <v>2+300</v>
      </c>
      <c r="B36" s="75" t="s">
        <v>136</v>
      </c>
      <c r="C36" s="30">
        <v>100</v>
      </c>
      <c r="D36" s="89">
        <v>4</v>
      </c>
      <c r="E36" s="89">
        <v>4</v>
      </c>
      <c r="F36" s="137" t="str">
        <f t="shared" si="3"/>
        <v>4,3</v>
      </c>
      <c r="G36" s="137"/>
      <c r="H36" s="137" t="str">
        <f t="shared" si="1"/>
        <v>4,3</v>
      </c>
      <c r="I36" s="137"/>
    </row>
    <row r="37" spans="1:11" ht="19.5" customHeight="1" x14ac:dyDescent="0.25">
      <c r="A37" s="75" t="str">
        <f t="shared" si="2"/>
        <v>2+400</v>
      </c>
      <c r="B37" s="75" t="s">
        <v>137</v>
      </c>
      <c r="C37" s="30">
        <v>100</v>
      </c>
      <c r="D37" s="89">
        <v>4</v>
      </c>
      <c r="E37" s="89">
        <v>4</v>
      </c>
      <c r="F37" s="137" t="str">
        <f t="shared" si="3"/>
        <v>4,3</v>
      </c>
      <c r="G37" s="137"/>
      <c r="H37" s="137" t="str">
        <f t="shared" si="1"/>
        <v>4,3</v>
      </c>
      <c r="I37" s="137"/>
    </row>
    <row r="38" spans="1:11" ht="19.5" customHeight="1" x14ac:dyDescent="0.25">
      <c r="A38" s="75" t="str">
        <f t="shared" si="2"/>
        <v>2+500</v>
      </c>
      <c r="B38" s="75" t="s">
        <v>138</v>
      </c>
      <c r="C38" s="30">
        <v>100</v>
      </c>
      <c r="D38" s="89">
        <v>4</v>
      </c>
      <c r="E38" s="89">
        <v>4</v>
      </c>
      <c r="F38" s="137" t="str">
        <f t="shared" si="3"/>
        <v>4,3</v>
      </c>
      <c r="G38" s="137"/>
      <c r="H38" s="137" t="str">
        <f t="shared" si="1"/>
        <v>4,3</v>
      </c>
      <c r="I38" s="137"/>
    </row>
    <row r="39" spans="1:11" ht="19.5" customHeight="1" x14ac:dyDescent="0.25">
      <c r="A39" s="75" t="str">
        <f t="shared" si="2"/>
        <v>2+600</v>
      </c>
      <c r="B39" s="75" t="s">
        <v>139</v>
      </c>
      <c r="C39" s="30">
        <v>100</v>
      </c>
      <c r="D39" s="89">
        <v>4</v>
      </c>
      <c r="E39" s="89">
        <v>4</v>
      </c>
      <c r="F39" s="137" t="str">
        <f t="shared" si="3"/>
        <v>4,3</v>
      </c>
      <c r="G39" s="137"/>
      <c r="H39" s="137" t="str">
        <f t="shared" si="1"/>
        <v>4,3</v>
      </c>
      <c r="I39" s="137"/>
    </row>
    <row r="40" spans="1:11" ht="19.5" customHeight="1" x14ac:dyDescent="0.25">
      <c r="A40" s="75" t="str">
        <f t="shared" si="2"/>
        <v>2+700</v>
      </c>
      <c r="B40" s="75" t="s">
        <v>140</v>
      </c>
      <c r="C40" s="30">
        <v>100</v>
      </c>
      <c r="D40" s="89">
        <v>4</v>
      </c>
      <c r="E40" s="89">
        <v>4</v>
      </c>
      <c r="F40" s="137" t="str">
        <f t="shared" si="3"/>
        <v>4,3</v>
      </c>
      <c r="G40" s="137"/>
      <c r="H40" s="137" t="str">
        <f t="shared" si="1"/>
        <v>4,3</v>
      </c>
      <c r="I40" s="137"/>
    </row>
    <row r="41" spans="1:11" ht="19.5" customHeight="1" x14ac:dyDescent="0.25">
      <c r="A41" s="75" t="str">
        <f t="shared" si="2"/>
        <v>2+800</v>
      </c>
      <c r="B41" s="75" t="s">
        <v>141</v>
      </c>
      <c r="C41" s="30">
        <v>100</v>
      </c>
      <c r="D41" s="89">
        <v>4</v>
      </c>
      <c r="E41" s="89">
        <v>4</v>
      </c>
      <c r="F41" s="137" t="str">
        <f t="shared" si="3"/>
        <v>4,3</v>
      </c>
      <c r="G41" s="137"/>
      <c r="H41" s="137" t="str">
        <f t="shared" si="1"/>
        <v>4,3</v>
      </c>
      <c r="I41" s="137"/>
    </row>
    <row r="42" spans="1:11" ht="19.5" customHeight="1" x14ac:dyDescent="0.25">
      <c r="A42" s="75" t="str">
        <f t="shared" si="2"/>
        <v>2+900</v>
      </c>
      <c r="B42" s="75" t="s">
        <v>142</v>
      </c>
      <c r="C42" s="30">
        <v>100</v>
      </c>
      <c r="D42" s="89">
        <v>4</v>
      </c>
      <c r="E42" s="89">
        <v>4</v>
      </c>
      <c r="F42" s="137" t="str">
        <f t="shared" si="3"/>
        <v>4,3</v>
      </c>
      <c r="G42" s="137"/>
      <c r="H42" s="137" t="str">
        <f t="shared" si="1"/>
        <v>4,3</v>
      </c>
      <c r="I42" s="137"/>
    </row>
    <row r="43" spans="1:11" ht="19.5" customHeight="1" x14ac:dyDescent="0.25">
      <c r="A43" s="87" t="str">
        <f t="shared" si="2"/>
        <v>3+000</v>
      </c>
      <c r="B43" s="87" t="s">
        <v>143</v>
      </c>
      <c r="C43" s="84">
        <v>100</v>
      </c>
      <c r="D43" s="89">
        <v>4</v>
      </c>
      <c r="E43" s="89">
        <v>4</v>
      </c>
      <c r="F43" s="137" t="str">
        <f t="shared" ref="F43:F58" si="4">IF(D43=1,"5",IF(D43=2,"4,9",IF(D43=3,"4,6",IF(D43=4,"4,3",IF(D43=5,"3,9",IF(D43=6,"3,6",IF(D43=7,"3,2",IF(D43=8,"2,9",IF(D43=9,"2,6",IF(D43=10,"4,5",IF(D43=11,"3,5",IF(D43=12,"3,0",IF(D43=13,"2,5",IF(D43=14,"2,0",IF(D43=15,"2,3",IF(D43=16,"1,9",IF(D43=16,"1,9",IF(D43=17,"1,6",IF(D43=18,"1,2",IF(D43=19,"0,9",IF(D43=20,"0,5",IF(D43=21,"1,2",IF(D43=22,"0,9",IF(D43=23,"0,5",IF(D43=24,"4,5",IF(D43=25,"3,5",IF(D43=26,"2,7",IF(D43=27,"2,2",IF(D43=28,"3,0",IF(D43=29,"2,4"))))))))))))))))))))))))))))))</f>
        <v>4,3</v>
      </c>
      <c r="G43" s="137"/>
      <c r="H43" s="137" t="str">
        <f t="shared" ref="H43:H58" si="5">IF(E43=1,"5",IF(E43=2,"4,9",IF(E43=3,"4,6",IF(E43=4,"4,3",IF(E43=5,"3,9",IF(E43=6,"3,6",IF(E43=7,"3,2",IF(E43=8,"2,9",IF(E43=9,"2,6",IF(E43=10,"4,5",IF(E43=11,"3,5",IF(E43=12,"3,0",IF(E43=13,"2,5",IF(E43=14,"2,0",IF(E43=15,"2,3",IF(E43=16,"1,9",IF(E43=16,"1,9",IF(E43=17,"1,6",IF(E43=18,"1,2",IF(E43=19,"0,9",IF(E43=20,"0,5",IF(E43=21,"1,2",IF(E43=22,"0,9",IF(E43=23,"0,5",IF(E43=24,"4,5",IF(E43=25,"3,5",IF(E43=26,"2,7",IF(E43=27,"2,2",IF(E43=28,"3,0",IF(E43=29,"2,4"))))))))))))))))))))))))))))))</f>
        <v>4,3</v>
      </c>
      <c r="I43" s="137"/>
    </row>
    <row r="44" spans="1:11" ht="19.5" customHeight="1" x14ac:dyDescent="0.25">
      <c r="A44" s="87" t="str">
        <f t="shared" si="2"/>
        <v>3+100</v>
      </c>
      <c r="B44" s="87" t="s">
        <v>144</v>
      </c>
      <c r="C44" s="84">
        <v>100</v>
      </c>
      <c r="D44" s="89">
        <v>4</v>
      </c>
      <c r="E44" s="89">
        <v>4</v>
      </c>
      <c r="F44" s="137" t="str">
        <f t="shared" si="4"/>
        <v>4,3</v>
      </c>
      <c r="G44" s="137"/>
      <c r="H44" s="137" t="str">
        <f t="shared" si="5"/>
        <v>4,3</v>
      </c>
      <c r="I44" s="137"/>
    </row>
    <row r="45" spans="1:11" ht="19.5" customHeight="1" x14ac:dyDescent="0.25">
      <c r="A45" s="87" t="str">
        <f t="shared" si="2"/>
        <v>3+200</v>
      </c>
      <c r="B45" s="87" t="s">
        <v>145</v>
      </c>
      <c r="C45" s="84">
        <v>100</v>
      </c>
      <c r="D45" s="89">
        <v>4</v>
      </c>
      <c r="E45" s="89">
        <v>4</v>
      </c>
      <c r="F45" s="137" t="str">
        <f t="shared" si="4"/>
        <v>4,3</v>
      </c>
      <c r="G45" s="137"/>
      <c r="H45" s="137" t="str">
        <f t="shared" si="5"/>
        <v>4,3</v>
      </c>
      <c r="I45" s="137"/>
    </row>
    <row r="46" spans="1:11" ht="19.5" customHeight="1" x14ac:dyDescent="0.25">
      <c r="A46" s="87" t="str">
        <f t="shared" si="2"/>
        <v>3+300</v>
      </c>
      <c r="B46" s="87" t="s">
        <v>146</v>
      </c>
      <c r="C46" s="84">
        <v>100</v>
      </c>
      <c r="D46" s="89">
        <v>4</v>
      </c>
      <c r="E46" s="89">
        <v>4</v>
      </c>
      <c r="F46" s="137" t="str">
        <f t="shared" si="4"/>
        <v>4,3</v>
      </c>
      <c r="G46" s="137"/>
      <c r="H46" s="137" t="str">
        <f t="shared" si="5"/>
        <v>4,3</v>
      </c>
      <c r="I46" s="137"/>
      <c r="J46" s="88"/>
      <c r="K46" s="88"/>
    </row>
    <row r="47" spans="1:11" ht="19.5" customHeight="1" x14ac:dyDescent="0.25">
      <c r="A47" s="87" t="str">
        <f t="shared" si="2"/>
        <v>3+400</v>
      </c>
      <c r="B47" s="87" t="s">
        <v>147</v>
      </c>
      <c r="C47" s="84">
        <v>100</v>
      </c>
      <c r="D47" s="89">
        <v>4</v>
      </c>
      <c r="E47" s="89">
        <v>4</v>
      </c>
      <c r="F47" s="137" t="str">
        <f t="shared" si="4"/>
        <v>4,3</v>
      </c>
      <c r="G47" s="137"/>
      <c r="H47" s="137" t="str">
        <f t="shared" si="5"/>
        <v>4,3</v>
      </c>
      <c r="I47" s="137"/>
      <c r="J47" s="88"/>
      <c r="K47" s="88"/>
    </row>
    <row r="48" spans="1:11" ht="19.5" customHeight="1" x14ac:dyDescent="0.25">
      <c r="A48" s="87" t="str">
        <f t="shared" si="2"/>
        <v>3+500</v>
      </c>
      <c r="B48" s="87" t="s">
        <v>148</v>
      </c>
      <c r="C48" s="84">
        <v>100</v>
      </c>
      <c r="D48" s="89">
        <v>4</v>
      </c>
      <c r="E48" s="89">
        <v>4</v>
      </c>
      <c r="F48" s="137" t="str">
        <f t="shared" si="4"/>
        <v>4,3</v>
      </c>
      <c r="G48" s="137"/>
      <c r="H48" s="137" t="str">
        <f t="shared" si="5"/>
        <v>4,3</v>
      </c>
      <c r="I48" s="137"/>
      <c r="J48" s="88"/>
      <c r="K48" s="88"/>
    </row>
    <row r="49" spans="1:11" ht="19.5" customHeight="1" x14ac:dyDescent="0.25">
      <c r="A49" s="87" t="str">
        <f t="shared" si="2"/>
        <v>3+600</v>
      </c>
      <c r="B49" s="87" t="s">
        <v>149</v>
      </c>
      <c r="C49" s="84">
        <v>100</v>
      </c>
      <c r="D49" s="89">
        <v>4</v>
      </c>
      <c r="E49" s="89">
        <v>4</v>
      </c>
      <c r="F49" s="137" t="str">
        <f t="shared" si="4"/>
        <v>4,3</v>
      </c>
      <c r="G49" s="137"/>
      <c r="H49" s="137" t="str">
        <f t="shared" si="5"/>
        <v>4,3</v>
      </c>
      <c r="I49" s="137"/>
      <c r="J49" s="88"/>
      <c r="K49" s="88"/>
    </row>
    <row r="50" spans="1:11" ht="19.5" customHeight="1" x14ac:dyDescent="0.25">
      <c r="A50" s="87" t="str">
        <f t="shared" si="2"/>
        <v>3+700</v>
      </c>
      <c r="B50" s="87" t="s">
        <v>150</v>
      </c>
      <c r="C50" s="84">
        <v>100</v>
      </c>
      <c r="D50" s="89">
        <v>4</v>
      </c>
      <c r="E50" s="89">
        <v>4</v>
      </c>
      <c r="F50" s="137" t="str">
        <f t="shared" si="4"/>
        <v>4,3</v>
      </c>
      <c r="G50" s="137"/>
      <c r="H50" s="137" t="str">
        <f t="shared" si="5"/>
        <v>4,3</v>
      </c>
      <c r="I50" s="137"/>
      <c r="J50" s="88"/>
      <c r="K50" s="88"/>
    </row>
    <row r="51" spans="1:11" ht="19.5" customHeight="1" x14ac:dyDescent="0.25">
      <c r="A51" s="87" t="str">
        <f t="shared" si="2"/>
        <v>3+800</v>
      </c>
      <c r="B51" s="87" t="s">
        <v>151</v>
      </c>
      <c r="C51" s="84">
        <v>100</v>
      </c>
      <c r="D51" s="89">
        <v>4</v>
      </c>
      <c r="E51" s="89">
        <v>4</v>
      </c>
      <c r="F51" s="137" t="str">
        <f t="shared" si="4"/>
        <v>4,3</v>
      </c>
      <c r="G51" s="137"/>
      <c r="H51" s="137" t="str">
        <f t="shared" si="5"/>
        <v>4,3</v>
      </c>
      <c r="I51" s="137"/>
      <c r="J51" s="88"/>
      <c r="K51" s="88"/>
    </row>
    <row r="52" spans="1:11" ht="19.5" customHeight="1" x14ac:dyDescent="0.25">
      <c r="A52" s="87" t="str">
        <f>B51</f>
        <v>3+900</v>
      </c>
      <c r="B52" s="87" t="s">
        <v>155</v>
      </c>
      <c r="C52" s="84">
        <v>100</v>
      </c>
      <c r="D52" s="89">
        <v>4</v>
      </c>
      <c r="E52" s="89">
        <v>4</v>
      </c>
      <c r="F52" s="137" t="str">
        <f t="shared" si="4"/>
        <v>4,3</v>
      </c>
      <c r="G52" s="137"/>
      <c r="H52" s="137" t="str">
        <f t="shared" si="5"/>
        <v>4,3</v>
      </c>
      <c r="I52" s="137"/>
      <c r="J52" s="88"/>
      <c r="K52" s="88"/>
    </row>
    <row r="53" spans="1:11" ht="19.5" customHeight="1" x14ac:dyDescent="0.25">
      <c r="A53" s="87" t="str">
        <f t="shared" ref="A53:A59" si="6">B52</f>
        <v>4+000</v>
      </c>
      <c r="B53" s="87" t="s">
        <v>156</v>
      </c>
      <c r="C53" s="84">
        <v>100</v>
      </c>
      <c r="D53" s="89">
        <v>4</v>
      </c>
      <c r="E53" s="89">
        <v>4</v>
      </c>
      <c r="F53" s="137" t="str">
        <f t="shared" si="4"/>
        <v>4,3</v>
      </c>
      <c r="G53" s="137"/>
      <c r="H53" s="137" t="str">
        <f t="shared" si="5"/>
        <v>4,3</v>
      </c>
      <c r="I53" s="137"/>
      <c r="J53" s="88"/>
      <c r="K53" s="88"/>
    </row>
    <row r="54" spans="1:11" ht="19.5" customHeight="1" x14ac:dyDescent="0.25">
      <c r="A54" s="87" t="str">
        <f t="shared" si="6"/>
        <v>4+100</v>
      </c>
      <c r="B54" s="87" t="s">
        <v>157</v>
      </c>
      <c r="C54" s="84">
        <v>100</v>
      </c>
      <c r="D54" s="89">
        <v>4</v>
      </c>
      <c r="E54" s="89">
        <v>4</v>
      </c>
      <c r="F54" s="137" t="str">
        <f t="shared" si="4"/>
        <v>4,3</v>
      </c>
      <c r="G54" s="137"/>
      <c r="H54" s="137" t="str">
        <f t="shared" si="5"/>
        <v>4,3</v>
      </c>
      <c r="I54" s="137"/>
      <c r="J54" s="88"/>
      <c r="K54" s="88"/>
    </row>
    <row r="55" spans="1:11" ht="19.5" customHeight="1" x14ac:dyDescent="0.25">
      <c r="A55" s="87" t="str">
        <f t="shared" si="6"/>
        <v>4+200</v>
      </c>
      <c r="B55" s="87" t="s">
        <v>158</v>
      </c>
      <c r="C55" s="84">
        <v>100</v>
      </c>
      <c r="D55" s="89">
        <v>4</v>
      </c>
      <c r="E55" s="89">
        <v>4</v>
      </c>
      <c r="F55" s="137" t="str">
        <f t="shared" si="4"/>
        <v>4,3</v>
      </c>
      <c r="G55" s="137"/>
      <c r="H55" s="137" t="str">
        <f t="shared" si="5"/>
        <v>4,3</v>
      </c>
      <c r="I55" s="137"/>
      <c r="J55" s="88"/>
      <c r="K55" s="88"/>
    </row>
    <row r="56" spans="1:11" ht="19.5" customHeight="1" x14ac:dyDescent="0.25">
      <c r="A56" s="87" t="str">
        <f t="shared" si="6"/>
        <v>4+300</v>
      </c>
      <c r="B56" s="87" t="s">
        <v>159</v>
      </c>
      <c r="C56" s="84">
        <v>100</v>
      </c>
      <c r="D56" s="89">
        <v>4</v>
      </c>
      <c r="E56" s="89">
        <v>4</v>
      </c>
      <c r="F56" s="137" t="str">
        <f t="shared" si="4"/>
        <v>4,3</v>
      </c>
      <c r="G56" s="137"/>
      <c r="H56" s="137" t="str">
        <f t="shared" si="5"/>
        <v>4,3</v>
      </c>
      <c r="I56" s="137"/>
      <c r="J56" s="88"/>
      <c r="K56" s="88"/>
    </row>
    <row r="57" spans="1:11" ht="19.5" customHeight="1" x14ac:dyDescent="0.25">
      <c r="A57" s="87" t="str">
        <f t="shared" si="6"/>
        <v>4+400</v>
      </c>
      <c r="B57" s="87" t="s">
        <v>160</v>
      </c>
      <c r="C57" s="84">
        <v>100</v>
      </c>
      <c r="D57" s="89">
        <v>4</v>
      </c>
      <c r="E57" s="89">
        <v>4</v>
      </c>
      <c r="F57" s="137" t="str">
        <f t="shared" si="4"/>
        <v>4,3</v>
      </c>
      <c r="G57" s="137"/>
      <c r="H57" s="137" t="str">
        <f t="shared" si="5"/>
        <v>4,3</v>
      </c>
      <c r="I57" s="137"/>
      <c r="J57" s="88"/>
      <c r="K57" s="88"/>
    </row>
    <row r="58" spans="1:11" ht="19.5" customHeight="1" x14ac:dyDescent="0.25">
      <c r="A58" s="87" t="str">
        <f t="shared" si="6"/>
        <v>4+500</v>
      </c>
      <c r="B58" s="87" t="s">
        <v>161</v>
      </c>
      <c r="C58" s="84">
        <v>100</v>
      </c>
      <c r="D58" s="89">
        <v>4</v>
      </c>
      <c r="E58" s="89">
        <v>4</v>
      </c>
      <c r="F58" s="137" t="str">
        <f t="shared" si="4"/>
        <v>4,3</v>
      </c>
      <c r="G58" s="137"/>
      <c r="H58" s="137" t="str">
        <f t="shared" si="5"/>
        <v>4,3</v>
      </c>
      <c r="I58" s="137"/>
      <c r="J58" s="88"/>
      <c r="K58" s="88"/>
    </row>
    <row r="59" spans="1:11" ht="19.5" customHeight="1" x14ac:dyDescent="0.25">
      <c r="A59" s="87" t="str">
        <f t="shared" si="6"/>
        <v>4+600</v>
      </c>
      <c r="B59" s="87" t="s">
        <v>165</v>
      </c>
      <c r="C59" s="84">
        <v>100</v>
      </c>
      <c r="D59" s="89">
        <v>4</v>
      </c>
      <c r="E59" s="89">
        <v>4</v>
      </c>
      <c r="F59" s="137" t="str">
        <f t="shared" ref="F59" si="7">IF(D59=1,"5",IF(D59=2,"4,9",IF(D59=3,"4,6",IF(D59=4,"4,3",IF(D59=5,"3,9",IF(D59=6,"3,6",IF(D59=7,"3,2",IF(D59=8,"2,9",IF(D59=9,"2,6",IF(D59=10,"4,5",IF(D59=11,"3,5",IF(D59=12,"3,0",IF(D59=13,"2,5",IF(D59=14,"2,0",IF(D59=15,"2,3",IF(D59=16,"1,9",IF(D59=16,"1,9",IF(D59=17,"1,6",IF(D59=18,"1,2",IF(D59=19,"0,9",IF(D59=20,"0,5",IF(D59=21,"1,2",IF(D59=22,"0,9",IF(D59=23,"0,5",IF(D59=24,"4,5",IF(D59=25,"3,5",IF(D59=26,"2,7",IF(D59=27,"2,2",IF(D59=28,"3,0",IF(D59=29,"2,4"))))))))))))))))))))))))))))))</f>
        <v>4,3</v>
      </c>
      <c r="G59" s="137"/>
      <c r="H59" s="137" t="str">
        <f t="shared" ref="H59" si="8">IF(E59=1,"5",IF(E59=2,"4,9",IF(E59=3,"4,6",IF(E59=4,"4,3",IF(E59=5,"3,9",IF(E59=6,"3,6",IF(E59=7,"3,2",IF(E59=8,"2,9",IF(E59=9,"2,6",IF(E59=10,"4,5",IF(E59=11,"3,5",IF(E59=12,"3,0",IF(E59=13,"2,5",IF(E59=14,"2,0",IF(E59=15,"2,3",IF(E59=16,"1,9",IF(E59=16,"1,9",IF(E59=17,"1,6",IF(E59=18,"1,2",IF(E59=19,"0,9",IF(E59=20,"0,5",IF(E59=21,"1,2",IF(E59=22,"0,9",IF(E59=23,"0,5",IF(E59=24,"4,5",IF(E59=25,"3,5",IF(E59=26,"2,7",IF(E59=27,"2,2",IF(E59=28,"3,0",IF(E59=29,"2,4"))))))))))))))))))))))))))))))</f>
        <v>4,3</v>
      </c>
      <c r="I59" s="137"/>
      <c r="J59" s="88"/>
      <c r="K59" s="88"/>
    </row>
    <row r="60" spans="1:11" ht="18.95" customHeight="1" x14ac:dyDescent="0.25">
      <c r="A60" s="77"/>
      <c r="B60" s="77"/>
      <c r="C60" s="11"/>
      <c r="D60" s="11"/>
      <c r="E60" s="11"/>
      <c r="F60" s="32"/>
      <c r="G60" s="32"/>
    </row>
    <row r="61" spans="1:11" ht="18.95" customHeight="1" x14ac:dyDescent="0.25">
      <c r="A61" s="77"/>
      <c r="B61" s="77"/>
      <c r="C61" s="11"/>
      <c r="D61" s="11"/>
      <c r="E61" s="11"/>
      <c r="F61" s="32"/>
      <c r="G61" s="32"/>
    </row>
    <row r="62" spans="1:11" ht="23.45" customHeight="1" x14ac:dyDescent="0.25">
      <c r="A62" s="145" t="s">
        <v>98</v>
      </c>
      <c r="B62" s="145"/>
      <c r="C62" s="145"/>
      <c r="G62" s="43"/>
      <c r="H62" s="38"/>
    </row>
    <row r="63" spans="1:11" ht="34.5" customHeight="1" x14ac:dyDescent="0.25">
      <c r="A63" s="141" t="s">
        <v>99</v>
      </c>
      <c r="B63" s="141"/>
      <c r="C63" s="141"/>
      <c r="D63" s="141"/>
      <c r="E63" s="141"/>
      <c r="F63" s="141"/>
      <c r="G63" s="141"/>
      <c r="H63" s="141"/>
      <c r="I63" s="141"/>
    </row>
    <row r="64" spans="1:11" ht="34.5" customHeight="1" x14ac:dyDescent="0.25">
      <c r="A64" s="141" t="s">
        <v>169</v>
      </c>
      <c r="B64" s="141"/>
      <c r="C64" s="141"/>
      <c r="D64" s="141"/>
      <c r="E64" s="141"/>
      <c r="F64" s="141"/>
      <c r="G64" s="141"/>
      <c r="H64" s="141"/>
      <c r="I64" s="141"/>
    </row>
    <row r="65" spans="1:9" ht="18.75" customHeight="1" x14ac:dyDescent="0.25">
      <c r="A65" s="37"/>
      <c r="B65" s="37"/>
      <c r="C65" s="37"/>
      <c r="D65" s="37"/>
      <c r="E65" s="37"/>
      <c r="F65" s="47"/>
      <c r="G65" s="47"/>
      <c r="H65" s="37"/>
      <c r="I65" s="37"/>
    </row>
    <row r="66" spans="1:9" ht="18.75" customHeight="1" x14ac:dyDescent="0.25">
      <c r="A66" s="146" t="s">
        <v>54</v>
      </c>
      <c r="B66" s="146"/>
      <c r="C66" s="146"/>
      <c r="D66" s="146"/>
      <c r="E66" s="146"/>
      <c r="F66" s="146"/>
      <c r="G66" s="146"/>
      <c r="H66" s="146"/>
      <c r="I66" s="146"/>
    </row>
    <row r="67" spans="1:9" ht="16.5" customHeight="1" x14ac:dyDescent="0.25">
      <c r="A67" s="28"/>
      <c r="B67" s="39"/>
      <c r="C67" s="24"/>
      <c r="D67" s="24"/>
      <c r="E67" s="24"/>
      <c r="F67" s="24"/>
      <c r="G67" s="25"/>
      <c r="H67" s="25"/>
      <c r="I67" s="25"/>
    </row>
    <row r="68" spans="1:9" ht="42" customHeight="1" x14ac:dyDescent="0.25">
      <c r="A68" s="147" t="s">
        <v>56</v>
      </c>
      <c r="B68" s="148"/>
      <c r="C68" s="148"/>
      <c r="D68" s="148"/>
      <c r="E68" s="148"/>
      <c r="F68" s="148"/>
      <c r="G68" s="149"/>
      <c r="H68" s="31" t="s">
        <v>43</v>
      </c>
      <c r="I68" s="29" t="s">
        <v>55</v>
      </c>
    </row>
    <row r="69" spans="1:9" ht="16.5" customHeight="1" x14ac:dyDescent="0.25">
      <c r="A69" s="147">
        <v>1</v>
      </c>
      <c r="B69" s="148"/>
      <c r="C69" s="148"/>
      <c r="D69" s="148"/>
      <c r="E69" s="148"/>
      <c r="F69" s="148"/>
      <c r="G69" s="149"/>
      <c r="H69" s="31">
        <v>2</v>
      </c>
      <c r="I69" s="29" t="s">
        <v>91</v>
      </c>
    </row>
    <row r="70" spans="1:9" ht="28.5" customHeight="1" x14ac:dyDescent="0.25">
      <c r="A70" s="138" t="s">
        <v>92</v>
      </c>
      <c r="B70" s="139"/>
      <c r="C70" s="139"/>
      <c r="D70" s="139"/>
      <c r="E70" s="139"/>
      <c r="F70" s="139"/>
      <c r="G70" s="140"/>
      <c r="H70" s="26">
        <v>5</v>
      </c>
      <c r="I70" s="27">
        <v>1</v>
      </c>
    </row>
    <row r="71" spans="1:9" ht="28.5" customHeight="1" x14ac:dyDescent="0.25">
      <c r="A71" s="138" t="s">
        <v>93</v>
      </c>
      <c r="B71" s="139"/>
      <c r="C71" s="139"/>
      <c r="D71" s="139"/>
      <c r="E71" s="139"/>
      <c r="F71" s="139"/>
      <c r="G71" s="140"/>
      <c r="H71" s="26">
        <v>4.9000000000000004</v>
      </c>
      <c r="I71" s="27">
        <v>2</v>
      </c>
    </row>
    <row r="72" spans="1:9" ht="18.75" customHeight="1" x14ac:dyDescent="0.25">
      <c r="A72" s="138" t="s">
        <v>57</v>
      </c>
      <c r="B72" s="139"/>
      <c r="C72" s="139"/>
      <c r="D72" s="139"/>
      <c r="E72" s="139"/>
      <c r="F72" s="139"/>
      <c r="G72" s="140"/>
      <c r="H72" s="26">
        <v>4.5999999999999996</v>
      </c>
      <c r="I72" s="27">
        <v>3</v>
      </c>
    </row>
    <row r="73" spans="1:9" ht="21" customHeight="1" x14ac:dyDescent="0.25">
      <c r="A73" s="138" t="s">
        <v>94</v>
      </c>
      <c r="B73" s="139"/>
      <c r="C73" s="139"/>
      <c r="D73" s="139"/>
      <c r="E73" s="139"/>
      <c r="F73" s="139"/>
      <c r="G73" s="140"/>
      <c r="H73" s="26">
        <v>4.3</v>
      </c>
      <c r="I73" s="27">
        <v>4</v>
      </c>
    </row>
    <row r="74" spans="1:9" ht="31.5" customHeight="1" x14ac:dyDescent="0.25">
      <c r="A74" s="138" t="s">
        <v>58</v>
      </c>
      <c r="B74" s="139"/>
      <c r="C74" s="139"/>
      <c r="D74" s="139"/>
      <c r="E74" s="139"/>
      <c r="F74" s="139"/>
      <c r="G74" s="140"/>
      <c r="H74" s="26" t="s">
        <v>59</v>
      </c>
      <c r="I74" s="27">
        <v>5</v>
      </c>
    </row>
    <row r="75" spans="1:9" ht="32.25" customHeight="1" x14ac:dyDescent="0.25">
      <c r="A75" s="138" t="s">
        <v>60</v>
      </c>
      <c r="B75" s="139"/>
      <c r="C75" s="139"/>
      <c r="D75" s="139"/>
      <c r="E75" s="139"/>
      <c r="F75" s="139"/>
      <c r="G75" s="140"/>
      <c r="H75" s="26" t="s">
        <v>61</v>
      </c>
      <c r="I75" s="27">
        <v>6</v>
      </c>
    </row>
    <row r="76" spans="1:9" ht="18.75" customHeight="1" x14ac:dyDescent="0.25">
      <c r="A76" s="138" t="s">
        <v>62</v>
      </c>
      <c r="B76" s="139"/>
      <c r="C76" s="139"/>
      <c r="D76" s="139"/>
      <c r="E76" s="139"/>
      <c r="F76" s="139"/>
      <c r="G76" s="140"/>
      <c r="H76" s="26">
        <v>3.2</v>
      </c>
      <c r="I76" s="27">
        <v>7</v>
      </c>
    </row>
    <row r="77" spans="1:9" ht="15.75" customHeight="1" x14ac:dyDescent="0.25">
      <c r="A77" s="138" t="s">
        <v>63</v>
      </c>
      <c r="B77" s="139"/>
      <c r="C77" s="139"/>
      <c r="D77" s="139"/>
      <c r="E77" s="139"/>
      <c r="F77" s="139"/>
      <c r="G77" s="140"/>
      <c r="H77" s="26">
        <v>2.9</v>
      </c>
      <c r="I77" s="27">
        <v>8</v>
      </c>
    </row>
    <row r="78" spans="1:9" ht="15" customHeight="1" x14ac:dyDescent="0.25">
      <c r="A78" s="138" t="s">
        <v>64</v>
      </c>
      <c r="B78" s="139"/>
      <c r="C78" s="139"/>
      <c r="D78" s="139"/>
      <c r="E78" s="139"/>
      <c r="F78" s="139"/>
      <c r="G78" s="140"/>
      <c r="H78" s="26">
        <v>2.6</v>
      </c>
      <c r="I78" s="27">
        <v>9</v>
      </c>
    </row>
    <row r="79" spans="1:9" ht="16.5" customHeight="1" x14ac:dyDescent="0.25">
      <c r="A79" s="138" t="s">
        <v>65</v>
      </c>
      <c r="B79" s="139"/>
      <c r="C79" s="139"/>
      <c r="D79" s="139"/>
      <c r="E79" s="139"/>
      <c r="F79" s="139"/>
      <c r="G79" s="140"/>
      <c r="H79" s="26">
        <v>4.5</v>
      </c>
      <c r="I79" s="27">
        <v>10</v>
      </c>
    </row>
    <row r="80" spans="1:9" ht="18" customHeight="1" x14ac:dyDescent="0.25">
      <c r="A80" s="138" t="s">
        <v>66</v>
      </c>
      <c r="B80" s="139"/>
      <c r="C80" s="139"/>
      <c r="D80" s="139"/>
      <c r="E80" s="139"/>
      <c r="F80" s="139"/>
      <c r="G80" s="140"/>
      <c r="H80" s="26">
        <v>3.5</v>
      </c>
      <c r="I80" s="27">
        <v>11</v>
      </c>
    </row>
    <row r="81" spans="1:9" ht="18.75" customHeight="1" x14ac:dyDescent="0.25">
      <c r="A81" s="138" t="s">
        <v>67</v>
      </c>
      <c r="B81" s="139"/>
      <c r="C81" s="139"/>
      <c r="D81" s="139"/>
      <c r="E81" s="139"/>
      <c r="F81" s="139"/>
      <c r="G81" s="140"/>
      <c r="H81" s="26">
        <v>3</v>
      </c>
      <c r="I81" s="27">
        <v>12</v>
      </c>
    </row>
    <row r="82" spans="1:9" ht="21" customHeight="1" x14ac:dyDescent="0.25">
      <c r="A82" s="138" t="s">
        <v>68</v>
      </c>
      <c r="B82" s="139"/>
      <c r="C82" s="139"/>
      <c r="D82" s="139"/>
      <c r="E82" s="139"/>
      <c r="F82" s="139"/>
      <c r="G82" s="140"/>
      <c r="H82" s="26">
        <v>2.5</v>
      </c>
      <c r="I82" s="27">
        <v>13</v>
      </c>
    </row>
    <row r="83" spans="1:9" ht="20.25" customHeight="1" x14ac:dyDescent="0.25">
      <c r="A83" s="138" t="s">
        <v>69</v>
      </c>
      <c r="B83" s="139"/>
      <c r="C83" s="139"/>
      <c r="D83" s="139"/>
      <c r="E83" s="139"/>
      <c r="F83" s="139"/>
      <c r="G83" s="140"/>
      <c r="H83" s="26">
        <v>2</v>
      </c>
      <c r="I83" s="27">
        <v>14</v>
      </c>
    </row>
    <row r="84" spans="1:9" ht="29.25" customHeight="1" x14ac:dyDescent="0.25">
      <c r="A84" s="138" t="s">
        <v>95</v>
      </c>
      <c r="B84" s="139"/>
      <c r="C84" s="139"/>
      <c r="D84" s="139"/>
      <c r="E84" s="139"/>
      <c r="F84" s="139"/>
      <c r="G84" s="140"/>
      <c r="H84" s="26">
        <v>2.2999999999999998</v>
      </c>
      <c r="I84" s="27">
        <v>15</v>
      </c>
    </row>
    <row r="85" spans="1:9" ht="19.5" customHeight="1" x14ac:dyDescent="0.25">
      <c r="A85" s="138" t="s">
        <v>70</v>
      </c>
      <c r="B85" s="139"/>
      <c r="C85" s="139"/>
      <c r="D85" s="139"/>
      <c r="E85" s="139"/>
      <c r="F85" s="139"/>
      <c r="G85" s="140"/>
      <c r="H85" s="26">
        <v>1.9</v>
      </c>
      <c r="I85" s="27">
        <v>16</v>
      </c>
    </row>
    <row r="86" spans="1:9" ht="21" customHeight="1" x14ac:dyDescent="0.25">
      <c r="A86" s="138" t="s">
        <v>71</v>
      </c>
      <c r="B86" s="139"/>
      <c r="C86" s="139"/>
      <c r="D86" s="139"/>
      <c r="E86" s="139"/>
      <c r="F86" s="139"/>
      <c r="G86" s="140"/>
      <c r="H86" s="26">
        <v>1.6</v>
      </c>
      <c r="I86" s="27">
        <v>17</v>
      </c>
    </row>
    <row r="87" spans="1:9" ht="17.25" customHeight="1" x14ac:dyDescent="0.25">
      <c r="A87" s="138" t="s">
        <v>72</v>
      </c>
      <c r="B87" s="139"/>
      <c r="C87" s="139"/>
      <c r="D87" s="139"/>
      <c r="E87" s="139"/>
      <c r="F87" s="139"/>
      <c r="G87" s="140"/>
      <c r="H87" s="26">
        <v>1.2</v>
      </c>
      <c r="I87" s="27">
        <v>18</v>
      </c>
    </row>
    <row r="88" spans="1:9" ht="18" customHeight="1" x14ac:dyDescent="0.25">
      <c r="A88" s="138" t="s">
        <v>73</v>
      </c>
      <c r="B88" s="139"/>
      <c r="C88" s="139"/>
      <c r="D88" s="139"/>
      <c r="E88" s="139"/>
      <c r="F88" s="139"/>
      <c r="G88" s="140"/>
      <c r="H88" s="26">
        <v>0.9</v>
      </c>
      <c r="I88" s="27">
        <v>19</v>
      </c>
    </row>
    <row r="89" spans="1:9" ht="16.5" customHeight="1" x14ac:dyDescent="0.25">
      <c r="A89" s="138" t="s">
        <v>74</v>
      </c>
      <c r="B89" s="139"/>
      <c r="C89" s="139"/>
      <c r="D89" s="139"/>
      <c r="E89" s="139"/>
      <c r="F89" s="139"/>
      <c r="G89" s="140"/>
      <c r="H89" s="26">
        <v>0.5</v>
      </c>
      <c r="I89" s="27">
        <v>20</v>
      </c>
    </row>
    <row r="90" spans="1:9" ht="31.5" customHeight="1" x14ac:dyDescent="0.25">
      <c r="A90" s="138" t="s">
        <v>96</v>
      </c>
      <c r="B90" s="139"/>
      <c r="C90" s="139"/>
      <c r="D90" s="139"/>
      <c r="E90" s="139"/>
      <c r="F90" s="139"/>
      <c r="G90" s="140"/>
      <c r="H90" s="26">
        <v>1.2</v>
      </c>
      <c r="I90" s="27">
        <v>21</v>
      </c>
    </row>
    <row r="91" spans="1:9" ht="17.25" customHeight="1" x14ac:dyDescent="0.25">
      <c r="A91" s="138" t="s">
        <v>75</v>
      </c>
      <c r="B91" s="139"/>
      <c r="C91" s="139"/>
      <c r="D91" s="139"/>
      <c r="E91" s="139"/>
      <c r="F91" s="139"/>
      <c r="G91" s="140"/>
      <c r="H91" s="26">
        <v>0.9</v>
      </c>
      <c r="I91" s="27">
        <v>22</v>
      </c>
    </row>
    <row r="92" spans="1:9" ht="16.5" customHeight="1" x14ac:dyDescent="0.25">
      <c r="A92" s="138" t="s">
        <v>76</v>
      </c>
      <c r="B92" s="139"/>
      <c r="C92" s="139"/>
      <c r="D92" s="139"/>
      <c r="E92" s="139"/>
      <c r="F92" s="139"/>
      <c r="G92" s="140"/>
      <c r="H92" s="26">
        <v>0.5</v>
      </c>
      <c r="I92" s="27">
        <v>23</v>
      </c>
    </row>
    <row r="93" spans="1:9" ht="31.5" customHeight="1" x14ac:dyDescent="0.25">
      <c r="A93" s="138" t="s">
        <v>77</v>
      </c>
      <c r="B93" s="139"/>
      <c r="C93" s="139"/>
      <c r="D93" s="139"/>
      <c r="E93" s="139"/>
      <c r="F93" s="139"/>
      <c r="G93" s="140"/>
      <c r="H93" s="26">
        <v>4.5</v>
      </c>
      <c r="I93" s="27">
        <v>24</v>
      </c>
    </row>
    <row r="94" spans="1:9" ht="31.5" customHeight="1" x14ac:dyDescent="0.25">
      <c r="A94" s="138" t="s">
        <v>78</v>
      </c>
      <c r="B94" s="139"/>
      <c r="C94" s="139"/>
      <c r="D94" s="139"/>
      <c r="E94" s="139"/>
      <c r="F94" s="139"/>
      <c r="G94" s="140"/>
      <c r="H94" s="26">
        <v>3.5</v>
      </c>
      <c r="I94" s="27">
        <v>25</v>
      </c>
    </row>
    <row r="95" spans="1:9" ht="19.5" customHeight="1" x14ac:dyDescent="0.25">
      <c r="A95" s="138" t="s">
        <v>79</v>
      </c>
      <c r="B95" s="139"/>
      <c r="C95" s="139"/>
      <c r="D95" s="139"/>
      <c r="E95" s="139"/>
      <c r="F95" s="139"/>
      <c r="G95" s="140"/>
      <c r="H95" s="26">
        <v>2.7</v>
      </c>
      <c r="I95" s="27">
        <v>26</v>
      </c>
    </row>
    <row r="96" spans="1:9" ht="18.75" customHeight="1" x14ac:dyDescent="0.25">
      <c r="A96" s="138" t="s">
        <v>80</v>
      </c>
      <c r="B96" s="139"/>
      <c r="C96" s="139"/>
      <c r="D96" s="139"/>
      <c r="E96" s="139"/>
      <c r="F96" s="139"/>
      <c r="G96" s="140"/>
      <c r="H96" s="26">
        <v>2.2000000000000002</v>
      </c>
      <c r="I96" s="27">
        <v>27</v>
      </c>
    </row>
    <row r="97" spans="1:9" ht="20.25" customHeight="1" x14ac:dyDescent="0.25">
      <c r="A97" s="138" t="s">
        <v>81</v>
      </c>
      <c r="B97" s="139"/>
      <c r="C97" s="139"/>
      <c r="D97" s="139"/>
      <c r="E97" s="139"/>
      <c r="F97" s="139"/>
      <c r="G97" s="140"/>
      <c r="H97" s="26">
        <v>3</v>
      </c>
      <c r="I97" s="27">
        <v>28</v>
      </c>
    </row>
    <row r="98" spans="1:9" ht="18.75" customHeight="1" x14ac:dyDescent="0.25">
      <c r="A98" s="138" t="s">
        <v>82</v>
      </c>
      <c r="B98" s="139"/>
      <c r="C98" s="139"/>
      <c r="D98" s="139"/>
      <c r="E98" s="139"/>
      <c r="F98" s="139"/>
      <c r="G98" s="140"/>
      <c r="H98" s="26">
        <v>2.4</v>
      </c>
      <c r="I98" s="27">
        <v>29</v>
      </c>
    </row>
    <row r="99" spans="1:9" ht="15.75" customHeight="1" x14ac:dyDescent="0.25">
      <c r="A99" s="138" t="s">
        <v>83</v>
      </c>
      <c r="B99" s="139"/>
      <c r="C99" s="139"/>
      <c r="D99" s="139"/>
      <c r="E99" s="139"/>
      <c r="F99" s="139"/>
      <c r="G99" s="140"/>
      <c r="H99" s="26" t="s">
        <v>84</v>
      </c>
      <c r="I99" s="27">
        <v>30</v>
      </c>
    </row>
    <row r="100" spans="1:9" ht="20.25" customHeight="1" x14ac:dyDescent="0.25">
      <c r="A100" s="138" t="s">
        <v>85</v>
      </c>
      <c r="B100" s="139"/>
      <c r="C100" s="139"/>
      <c r="D100" s="139"/>
      <c r="E100" s="139"/>
      <c r="F100" s="139"/>
      <c r="G100" s="140"/>
      <c r="H100" s="26" t="s">
        <v>86</v>
      </c>
      <c r="I100" s="27">
        <v>31</v>
      </c>
    </row>
    <row r="101" spans="1:9" ht="20.25" customHeight="1" x14ac:dyDescent="0.25">
      <c r="A101" s="138" t="s">
        <v>87</v>
      </c>
      <c r="B101" s="139"/>
      <c r="C101" s="139"/>
      <c r="D101" s="139"/>
      <c r="E101" s="139"/>
      <c r="F101" s="139"/>
      <c r="G101" s="140"/>
      <c r="H101" s="26" t="s">
        <v>88</v>
      </c>
      <c r="I101" s="27">
        <v>32</v>
      </c>
    </row>
    <row r="102" spans="1:9" ht="18.95" customHeight="1" x14ac:dyDescent="0.25">
      <c r="A102" s="138" t="s">
        <v>89</v>
      </c>
      <c r="B102" s="139"/>
      <c r="C102" s="139"/>
      <c r="D102" s="139"/>
      <c r="E102" s="139"/>
      <c r="F102" s="139"/>
      <c r="G102" s="140"/>
      <c r="H102" s="26" t="s">
        <v>90</v>
      </c>
      <c r="I102" s="27">
        <v>33</v>
      </c>
    </row>
    <row r="103" spans="1:9" ht="18.95" customHeight="1" x14ac:dyDescent="0.25">
      <c r="A103" s="144" t="s">
        <v>97</v>
      </c>
      <c r="B103" s="144"/>
      <c r="C103" s="144"/>
      <c r="D103" s="144"/>
      <c r="E103" s="144"/>
      <c r="F103" s="144"/>
      <c r="G103" s="144"/>
      <c r="H103" s="38"/>
    </row>
    <row r="104" spans="1:9" ht="18.95" customHeight="1" x14ac:dyDescent="0.25"/>
    <row r="105" spans="1:9" ht="18.95" customHeight="1" x14ac:dyDescent="0.25"/>
    <row r="106" spans="1:9" ht="30.75" customHeight="1" x14ac:dyDescent="0.25">
      <c r="A106" s="12"/>
      <c r="B106" s="12"/>
      <c r="C106" s="12"/>
      <c r="D106" s="12"/>
      <c r="E106" s="12"/>
      <c r="F106" s="46"/>
      <c r="G106" s="46"/>
    </row>
    <row r="107" spans="1:9" ht="18.95" customHeight="1" x14ac:dyDescent="0.25"/>
    <row r="108" spans="1:9" ht="18.95" customHeight="1" x14ac:dyDescent="0.25">
      <c r="A108" s="12"/>
      <c r="B108" s="12"/>
      <c r="C108" s="12"/>
      <c r="D108" s="12"/>
      <c r="E108" s="12"/>
    </row>
    <row r="109" spans="1:9" ht="18.95" customHeight="1" x14ac:dyDescent="0.25"/>
    <row r="110" spans="1:9" ht="18.95" customHeight="1" x14ac:dyDescent="0.25"/>
    <row r="111" spans="1:9" ht="18.95" customHeight="1" x14ac:dyDescent="0.25"/>
    <row r="112" spans="1:9" ht="18.95" customHeight="1" x14ac:dyDescent="0.25"/>
    <row r="113" spans="1:15" ht="42.75" customHeight="1" x14ac:dyDescent="0.25"/>
    <row r="114" spans="1:15" ht="44.25" customHeight="1" x14ac:dyDescent="0.25"/>
    <row r="115" spans="1:15" ht="38.25" customHeight="1" x14ac:dyDescent="0.25"/>
    <row r="118" spans="1:15" ht="15.75" hidden="1" customHeight="1" x14ac:dyDescent="0.25">
      <c r="B118" s="18"/>
    </row>
    <row r="119" spans="1:15" ht="12" hidden="1" customHeight="1" x14ac:dyDescent="0.25">
      <c r="B119" s="18"/>
      <c r="G119" s="43"/>
      <c r="H119" s="33"/>
      <c r="I119" s="33"/>
      <c r="J119" s="33"/>
      <c r="K119" s="33"/>
      <c r="L119" s="33"/>
    </row>
    <row r="120" spans="1:15" ht="15.75" hidden="1" customHeight="1" x14ac:dyDescent="0.25">
      <c r="B120" s="18"/>
      <c r="G120" s="43"/>
      <c r="H120" s="33"/>
      <c r="I120" s="33"/>
      <c r="J120" s="33"/>
      <c r="K120" s="33"/>
      <c r="L120" s="33"/>
      <c r="O120" s="19"/>
    </row>
    <row r="121" spans="1:15" ht="15.75" hidden="1" customHeight="1" x14ac:dyDescent="0.25">
      <c r="B121" s="18"/>
      <c r="C121" s="20"/>
      <c r="D121" s="21"/>
      <c r="E121" s="21"/>
      <c r="F121" s="21"/>
      <c r="G121" s="21"/>
      <c r="H121" s="21"/>
      <c r="I121" s="21"/>
      <c r="J121" s="21"/>
      <c r="K121" s="21"/>
      <c r="L121" s="21"/>
    </row>
    <row r="122" spans="1:15" ht="15.75" hidden="1" customHeight="1" x14ac:dyDescent="0.25"/>
    <row r="123" spans="1:15" ht="15.75" hidden="1" customHeight="1" x14ac:dyDescent="0.25"/>
    <row r="124" spans="1:15" ht="15.75" hidden="1" customHeight="1" x14ac:dyDescent="0.25"/>
    <row r="125" spans="1:15" ht="15.75" hidden="1" customHeight="1" x14ac:dyDescent="0.25">
      <c r="A125" s="141"/>
      <c r="B125" s="142"/>
      <c r="C125" s="143"/>
      <c r="D125" s="143"/>
      <c r="E125" s="143"/>
      <c r="F125" s="143"/>
      <c r="G125" s="143"/>
      <c r="H125" s="143"/>
      <c r="I125" s="143"/>
      <c r="J125" s="143"/>
      <c r="K125" s="143"/>
      <c r="L125" s="143"/>
    </row>
    <row r="126" spans="1:15" ht="15.75" hidden="1" customHeight="1" x14ac:dyDescent="0.25">
      <c r="A126" s="141"/>
      <c r="B126" s="142"/>
      <c r="C126" s="22"/>
      <c r="D126" s="22"/>
      <c r="E126" s="22"/>
      <c r="F126" s="22"/>
      <c r="G126" s="23"/>
      <c r="H126" s="23"/>
      <c r="I126" s="23"/>
      <c r="J126" s="23"/>
      <c r="K126" s="23"/>
      <c r="L126" s="23"/>
    </row>
    <row r="127" spans="1:15" ht="15.75" hidden="1" customHeight="1" x14ac:dyDescent="0.25">
      <c r="A127" s="141"/>
      <c r="B127" s="142"/>
      <c r="C127" s="143"/>
      <c r="D127" s="143"/>
      <c r="E127" s="143"/>
      <c r="F127" s="143"/>
      <c r="G127" s="143"/>
      <c r="H127" s="143"/>
      <c r="I127" s="143"/>
      <c r="J127" s="143"/>
      <c r="K127" s="143"/>
      <c r="L127" s="143"/>
    </row>
    <row r="128" spans="1:15" ht="15.75" hidden="1" customHeight="1" x14ac:dyDescent="0.25">
      <c r="A128" s="17"/>
      <c r="B128" s="43"/>
      <c r="G128" s="43"/>
      <c r="H128" s="33"/>
      <c r="I128" s="33"/>
      <c r="J128" s="33"/>
      <c r="K128" s="33"/>
      <c r="L128" s="33"/>
    </row>
    <row r="129" spans="2:12" ht="15.75" hidden="1" customHeight="1" x14ac:dyDescent="0.25">
      <c r="B129" s="42"/>
      <c r="G129" s="43"/>
      <c r="H129" s="33"/>
      <c r="I129" s="33"/>
      <c r="J129" s="33"/>
      <c r="K129" s="33"/>
      <c r="L129" s="33"/>
    </row>
    <row r="130" spans="2:12" ht="15.75" hidden="1" customHeight="1" x14ac:dyDescent="0.25">
      <c r="B130" s="42"/>
      <c r="G130" s="43"/>
      <c r="H130" s="33"/>
      <c r="I130" s="33"/>
      <c r="J130" s="33"/>
      <c r="K130" s="33"/>
      <c r="L130" s="33"/>
    </row>
    <row r="131" spans="2:12" ht="15.75" hidden="1" customHeight="1" x14ac:dyDescent="0.25">
      <c r="B131" s="42"/>
      <c r="G131" s="43"/>
      <c r="H131" s="33"/>
      <c r="I131" s="33"/>
      <c r="J131" s="33"/>
      <c r="K131" s="33"/>
      <c r="L131" s="33"/>
    </row>
    <row r="132" spans="2:12" ht="15.75" hidden="1" customHeight="1" x14ac:dyDescent="0.25">
      <c r="B132" s="42"/>
      <c r="G132" s="43"/>
      <c r="H132" s="33"/>
      <c r="I132" s="33"/>
      <c r="J132" s="33"/>
      <c r="K132" s="33"/>
      <c r="L132" s="33"/>
    </row>
    <row r="133" spans="2:12" ht="15.75" hidden="1" customHeight="1" x14ac:dyDescent="0.25">
      <c r="B133" s="42"/>
      <c r="G133" s="43"/>
      <c r="H133" s="33"/>
      <c r="I133" s="33"/>
      <c r="J133" s="33"/>
      <c r="K133" s="33"/>
      <c r="L133" s="33"/>
    </row>
    <row r="134" spans="2:12" ht="15.75" hidden="1" customHeight="1" x14ac:dyDescent="0.25">
      <c r="B134" s="42"/>
      <c r="G134" s="43"/>
      <c r="H134" s="33"/>
      <c r="I134" s="33"/>
      <c r="J134" s="33"/>
      <c r="K134" s="33"/>
      <c r="L134" s="33"/>
    </row>
    <row r="135" spans="2:12" ht="15.75" hidden="1" customHeight="1" x14ac:dyDescent="0.25">
      <c r="B135" s="42"/>
      <c r="G135" s="43"/>
      <c r="H135" s="33"/>
      <c r="I135" s="33"/>
      <c r="J135" s="33"/>
      <c r="K135" s="33"/>
      <c r="L135" s="33"/>
    </row>
    <row r="136" spans="2:12" ht="15.75" hidden="1" customHeight="1" x14ac:dyDescent="0.25">
      <c r="B136" s="42"/>
      <c r="G136" s="43"/>
      <c r="H136" s="33"/>
      <c r="I136" s="33"/>
      <c r="J136" s="33"/>
      <c r="K136" s="33"/>
      <c r="L136" s="33"/>
    </row>
    <row r="137" spans="2:12" ht="15.75" hidden="1" customHeight="1" x14ac:dyDescent="0.25">
      <c r="B137" s="42"/>
      <c r="G137" s="43"/>
      <c r="H137" s="33"/>
      <c r="I137" s="33"/>
      <c r="J137" s="33"/>
      <c r="K137" s="33"/>
      <c r="L137" s="33"/>
    </row>
    <row r="138" spans="2:12" ht="15.75" hidden="1" customHeight="1" x14ac:dyDescent="0.25">
      <c r="B138" s="42"/>
      <c r="G138" s="43"/>
      <c r="H138" s="33"/>
      <c r="I138" s="33"/>
      <c r="J138" s="33"/>
      <c r="K138" s="33"/>
      <c r="L138" s="33"/>
    </row>
    <row r="139" spans="2:12" ht="15.75" hidden="1" customHeight="1" x14ac:dyDescent="0.25">
      <c r="B139" s="42"/>
      <c r="G139" s="43"/>
      <c r="H139" s="33"/>
      <c r="I139" s="33"/>
      <c r="J139" s="33"/>
      <c r="K139" s="33"/>
      <c r="L139" s="33"/>
    </row>
    <row r="140" spans="2:12" ht="15.75" hidden="1" customHeight="1" x14ac:dyDescent="0.25">
      <c r="B140" s="42"/>
      <c r="G140" s="43"/>
      <c r="H140" s="33"/>
      <c r="I140" s="33"/>
      <c r="J140" s="33"/>
      <c r="K140" s="33"/>
      <c r="L140" s="33"/>
    </row>
    <row r="141" spans="2:12" ht="15.75" hidden="1" customHeight="1" x14ac:dyDescent="0.25">
      <c r="B141" s="42"/>
      <c r="G141" s="43"/>
      <c r="H141" s="33"/>
      <c r="I141" s="33"/>
      <c r="J141" s="33"/>
      <c r="K141" s="33"/>
      <c r="L141" s="33"/>
    </row>
    <row r="142" spans="2:12" ht="15.75" hidden="1" customHeight="1" x14ac:dyDescent="0.25">
      <c r="B142" s="42"/>
      <c r="G142" s="43"/>
      <c r="H142" s="33"/>
      <c r="I142" s="33"/>
      <c r="J142" s="33"/>
      <c r="K142" s="33"/>
      <c r="L142" s="33"/>
    </row>
    <row r="143" spans="2:12" ht="15.75" hidden="1" customHeight="1" x14ac:dyDescent="0.25">
      <c r="B143" s="42"/>
      <c r="G143" s="43"/>
      <c r="H143" s="33"/>
      <c r="I143" s="33"/>
      <c r="J143" s="33"/>
      <c r="K143" s="33"/>
      <c r="L143" s="33"/>
    </row>
    <row r="144" spans="2:12" ht="15.75" hidden="1" customHeight="1" x14ac:dyDescent="0.25">
      <c r="B144" s="42"/>
      <c r="G144" s="43"/>
      <c r="H144" s="33"/>
      <c r="I144" s="33"/>
      <c r="J144" s="33"/>
      <c r="K144" s="33"/>
      <c r="L144" s="33"/>
    </row>
    <row r="145" spans="2:12" ht="15.75" hidden="1" customHeight="1" x14ac:dyDescent="0.25">
      <c r="B145" s="42"/>
      <c r="G145" s="43"/>
      <c r="H145" s="33"/>
      <c r="I145" s="33"/>
      <c r="J145" s="33"/>
      <c r="K145" s="33"/>
      <c r="L145" s="33"/>
    </row>
    <row r="146" spans="2:12" ht="15.75" hidden="1" customHeight="1" x14ac:dyDescent="0.25">
      <c r="B146" s="42"/>
      <c r="G146" s="43"/>
      <c r="H146" s="33"/>
      <c r="I146" s="33"/>
      <c r="J146" s="33"/>
      <c r="K146" s="33"/>
      <c r="L146" s="33"/>
    </row>
    <row r="147" spans="2:12" ht="15.75" hidden="1" customHeight="1" x14ac:dyDescent="0.25">
      <c r="B147" s="42"/>
      <c r="G147" s="43"/>
      <c r="H147" s="33"/>
      <c r="I147" s="33"/>
      <c r="J147" s="33"/>
      <c r="K147" s="33"/>
      <c r="L147" s="33"/>
    </row>
    <row r="148" spans="2:12" ht="15.75" hidden="1" customHeight="1" x14ac:dyDescent="0.25">
      <c r="B148" s="42"/>
      <c r="G148" s="43"/>
      <c r="H148" s="33"/>
      <c r="I148" s="33"/>
      <c r="J148" s="33"/>
      <c r="K148" s="33"/>
      <c r="L148" s="33"/>
    </row>
    <row r="149" spans="2:12" ht="15.75" hidden="1" customHeight="1" x14ac:dyDescent="0.25">
      <c r="B149" s="42"/>
      <c r="G149" s="43"/>
      <c r="H149" s="33"/>
      <c r="I149" s="33"/>
      <c r="J149" s="33"/>
      <c r="K149" s="33"/>
      <c r="L149" s="33"/>
    </row>
    <row r="150" spans="2:12" ht="15.75" hidden="1" customHeight="1" x14ac:dyDescent="0.25">
      <c r="B150" s="42"/>
      <c r="G150" s="43"/>
      <c r="H150" s="33"/>
      <c r="I150" s="33"/>
      <c r="J150" s="33"/>
      <c r="K150" s="33"/>
      <c r="L150" s="33"/>
    </row>
    <row r="151" spans="2:12" ht="15.75" hidden="1" customHeight="1" x14ac:dyDescent="0.25">
      <c r="B151" s="42"/>
      <c r="G151" s="43"/>
      <c r="H151" s="33"/>
      <c r="I151" s="33"/>
      <c r="J151" s="33"/>
      <c r="K151" s="33"/>
      <c r="L151" s="33"/>
    </row>
    <row r="152" spans="2:12" ht="15.75" hidden="1" customHeight="1" x14ac:dyDescent="0.25">
      <c r="B152" s="42"/>
      <c r="G152" s="43"/>
      <c r="H152" s="33"/>
      <c r="I152" s="33"/>
      <c r="J152" s="33"/>
      <c r="K152" s="33"/>
      <c r="L152" s="33"/>
    </row>
    <row r="153" spans="2:12" ht="15.75" hidden="1" customHeight="1" x14ac:dyDescent="0.25">
      <c r="B153" s="42"/>
      <c r="G153" s="43"/>
      <c r="H153" s="33"/>
      <c r="I153" s="33"/>
      <c r="J153" s="33"/>
      <c r="K153" s="33"/>
      <c r="L153" s="33"/>
    </row>
    <row r="154" spans="2:12" ht="15.75" hidden="1" customHeight="1" x14ac:dyDescent="0.25">
      <c r="B154" s="42"/>
      <c r="G154" s="43"/>
      <c r="H154" s="33"/>
      <c r="I154" s="33"/>
      <c r="J154" s="33"/>
      <c r="K154" s="33"/>
      <c r="L154" s="33"/>
    </row>
    <row r="155" spans="2:12" ht="15.75" hidden="1" customHeight="1" x14ac:dyDescent="0.25">
      <c r="B155" s="42"/>
      <c r="G155" s="43"/>
      <c r="H155" s="33"/>
      <c r="I155" s="33"/>
      <c r="J155" s="33"/>
      <c r="K155" s="33"/>
      <c r="L155" s="33"/>
    </row>
    <row r="156" spans="2:12" ht="15.75" hidden="1" customHeight="1" x14ac:dyDescent="0.25">
      <c r="B156" s="42"/>
      <c r="G156" s="43"/>
      <c r="H156" s="33"/>
      <c r="I156" s="33"/>
      <c r="J156" s="33"/>
      <c r="K156" s="33"/>
      <c r="L156" s="33"/>
    </row>
    <row r="157" spans="2:12" ht="15.75" hidden="1" customHeight="1" x14ac:dyDescent="0.25">
      <c r="B157" s="42"/>
      <c r="G157" s="43"/>
      <c r="H157" s="33"/>
      <c r="I157" s="33"/>
      <c r="J157" s="33"/>
      <c r="K157" s="33"/>
      <c r="L157" s="33"/>
    </row>
    <row r="158" spans="2:12" ht="15.75" hidden="1" customHeight="1" x14ac:dyDescent="0.25">
      <c r="B158" s="42"/>
      <c r="G158" s="43"/>
      <c r="H158" s="33"/>
      <c r="I158" s="33"/>
      <c r="J158" s="33"/>
      <c r="K158" s="33"/>
      <c r="L158" s="33"/>
    </row>
    <row r="159" spans="2:12" ht="15.75" hidden="1" customHeight="1" x14ac:dyDescent="0.25">
      <c r="B159" s="42"/>
      <c r="G159" s="43"/>
      <c r="H159" s="33"/>
      <c r="I159" s="33"/>
      <c r="J159" s="33"/>
      <c r="K159" s="33"/>
      <c r="L159" s="33"/>
    </row>
    <row r="160" spans="2:12" ht="15.75" hidden="1" customHeight="1" x14ac:dyDescent="0.25">
      <c r="B160" s="42"/>
      <c r="G160" s="43"/>
      <c r="H160" s="33"/>
      <c r="I160" s="33"/>
      <c r="J160" s="33"/>
      <c r="K160" s="33"/>
      <c r="L160" s="33"/>
    </row>
    <row r="161" spans="2:12" ht="15.75" hidden="1" customHeight="1" x14ac:dyDescent="0.25">
      <c r="B161" s="42"/>
      <c r="G161" s="43"/>
      <c r="H161" s="33"/>
      <c r="I161" s="33"/>
      <c r="J161" s="33"/>
      <c r="K161" s="33"/>
      <c r="L161" s="33"/>
    </row>
    <row r="162" spans="2:12" ht="15.75" hidden="1" customHeight="1" x14ac:dyDescent="0.25">
      <c r="B162" s="42"/>
      <c r="G162" s="43"/>
      <c r="H162" s="33"/>
      <c r="I162" s="33"/>
      <c r="J162" s="33"/>
      <c r="K162" s="33"/>
      <c r="L162" s="33"/>
    </row>
    <row r="163" spans="2:12" ht="15.75" hidden="1" customHeight="1" x14ac:dyDescent="0.25">
      <c r="B163" s="42"/>
      <c r="G163" s="43"/>
      <c r="H163" s="33"/>
      <c r="I163" s="33"/>
      <c r="J163" s="33"/>
      <c r="K163" s="33"/>
      <c r="L163" s="33"/>
    </row>
    <row r="164" spans="2:12" ht="15.75" hidden="1" customHeight="1" x14ac:dyDescent="0.25">
      <c r="B164" s="42"/>
      <c r="G164" s="43"/>
      <c r="H164" s="33"/>
      <c r="I164" s="33"/>
      <c r="J164" s="33"/>
      <c r="K164" s="33"/>
      <c r="L164" s="33"/>
    </row>
  </sheetData>
  <mergeCells count="160">
    <mergeCell ref="F55:G55"/>
    <mergeCell ref="H55:I55"/>
    <mergeCell ref="F56:G56"/>
    <mergeCell ref="H56:I56"/>
    <mergeCell ref="F57:G57"/>
    <mergeCell ref="H57:I57"/>
    <mergeCell ref="F58:G58"/>
    <mergeCell ref="H58:I58"/>
    <mergeCell ref="F59:G59"/>
    <mergeCell ref="H59:I59"/>
    <mergeCell ref="F21:G21"/>
    <mergeCell ref="F13:G13"/>
    <mergeCell ref="G1:I1"/>
    <mergeCell ref="F52:G52"/>
    <mergeCell ref="H52:I52"/>
    <mergeCell ref="F53:G53"/>
    <mergeCell ref="H53:I53"/>
    <mergeCell ref="F54:G54"/>
    <mergeCell ref="H54:I54"/>
    <mergeCell ref="H13:I13"/>
    <mergeCell ref="F14:G14"/>
    <mergeCell ref="F15:G15"/>
    <mergeCell ref="F16:G16"/>
    <mergeCell ref="H14:I14"/>
    <mergeCell ref="H15:I15"/>
    <mergeCell ref="H16:I16"/>
    <mergeCell ref="F51:G51"/>
    <mergeCell ref="F42:G42"/>
    <mergeCell ref="F43:G43"/>
    <mergeCell ref="F44:G44"/>
    <mergeCell ref="F45:G45"/>
    <mergeCell ref="F46:G46"/>
    <mergeCell ref="F37:G37"/>
    <mergeCell ref="F38:G38"/>
    <mergeCell ref="A79:G79"/>
    <mergeCell ref="A80:G80"/>
    <mergeCell ref="A6:B6"/>
    <mergeCell ref="A7:B7"/>
    <mergeCell ref="A8:B8"/>
    <mergeCell ref="C6:I6"/>
    <mergeCell ref="C7:I7"/>
    <mergeCell ref="C8:I8"/>
    <mergeCell ref="A2:G2"/>
    <mergeCell ref="A4:B4"/>
    <mergeCell ref="A5:B5"/>
    <mergeCell ref="C4:I4"/>
    <mergeCell ref="C5:I5"/>
    <mergeCell ref="A9:B9"/>
    <mergeCell ref="C11:C12"/>
    <mergeCell ref="D11:E11"/>
    <mergeCell ref="A11:A12"/>
    <mergeCell ref="B11:B12"/>
    <mergeCell ref="F11:I11"/>
    <mergeCell ref="F12:G12"/>
    <mergeCell ref="H12:I12"/>
    <mergeCell ref="C9:I9"/>
    <mergeCell ref="A10:I10"/>
    <mergeCell ref="F17:G17"/>
    <mergeCell ref="A62:C62"/>
    <mergeCell ref="A63:I63"/>
    <mergeCell ref="A64:I64"/>
    <mergeCell ref="A77:G77"/>
    <mergeCell ref="A78:G78"/>
    <mergeCell ref="A66:I66"/>
    <mergeCell ref="A68:G68"/>
    <mergeCell ref="A69:G69"/>
    <mergeCell ref="A70:G70"/>
    <mergeCell ref="A71:G71"/>
    <mergeCell ref="A72:G72"/>
    <mergeCell ref="A73:G73"/>
    <mergeCell ref="A74:G74"/>
    <mergeCell ref="A75:G75"/>
    <mergeCell ref="A76:G76"/>
    <mergeCell ref="A94:G94"/>
    <mergeCell ref="A125:A127"/>
    <mergeCell ref="B125:B127"/>
    <mergeCell ref="C125:L125"/>
    <mergeCell ref="C127:L127"/>
    <mergeCell ref="A100:G100"/>
    <mergeCell ref="A101:G101"/>
    <mergeCell ref="A102:G102"/>
    <mergeCell ref="A103:G103"/>
    <mergeCell ref="A95:G95"/>
    <mergeCell ref="A96:G96"/>
    <mergeCell ref="A97:G97"/>
    <mergeCell ref="A98:G98"/>
    <mergeCell ref="A99:G99"/>
    <mergeCell ref="A91:G91"/>
    <mergeCell ref="A92:G92"/>
    <mergeCell ref="A93:G93"/>
    <mergeCell ref="A81:G81"/>
    <mergeCell ref="A82:G82"/>
    <mergeCell ref="A83:G83"/>
    <mergeCell ref="A84:G84"/>
    <mergeCell ref="A85:G85"/>
    <mergeCell ref="A86:G86"/>
    <mergeCell ref="A87:G87"/>
    <mergeCell ref="A88:G88"/>
    <mergeCell ref="A89:G89"/>
    <mergeCell ref="A90:G90"/>
    <mergeCell ref="F49:G49"/>
    <mergeCell ref="F50:G50"/>
    <mergeCell ref="F32:G32"/>
    <mergeCell ref="F33:G33"/>
    <mergeCell ref="F34:G34"/>
    <mergeCell ref="F35:G35"/>
    <mergeCell ref="F36:G36"/>
    <mergeCell ref="F27:G27"/>
    <mergeCell ref="F28:G28"/>
    <mergeCell ref="F29:G29"/>
    <mergeCell ref="F30:G30"/>
    <mergeCell ref="F31:G31"/>
    <mergeCell ref="H48:I48"/>
    <mergeCell ref="F39:G39"/>
    <mergeCell ref="F40:G40"/>
    <mergeCell ref="F41:G41"/>
    <mergeCell ref="H17:I17"/>
    <mergeCell ref="H18:I18"/>
    <mergeCell ref="H19:I19"/>
    <mergeCell ref="H20:I20"/>
    <mergeCell ref="H21:I21"/>
    <mergeCell ref="F47:G47"/>
    <mergeCell ref="F48:G48"/>
    <mergeCell ref="F22:G22"/>
    <mergeCell ref="F23:G23"/>
    <mergeCell ref="F24:G24"/>
    <mergeCell ref="F25:G25"/>
    <mergeCell ref="F26:G26"/>
    <mergeCell ref="H27:I27"/>
    <mergeCell ref="H28:I28"/>
    <mergeCell ref="H29:I29"/>
    <mergeCell ref="H30:I30"/>
    <mergeCell ref="H31:I31"/>
    <mergeCell ref="F18:G18"/>
    <mergeCell ref="F19:G19"/>
    <mergeCell ref="F20:G20"/>
    <mergeCell ref="H49:I49"/>
    <mergeCell ref="H50:I50"/>
    <mergeCell ref="H51:I51"/>
    <mergeCell ref="H42:I42"/>
    <mergeCell ref="H43:I43"/>
    <mergeCell ref="H44:I44"/>
    <mergeCell ref="H45:I45"/>
    <mergeCell ref="H46:I46"/>
    <mergeCell ref="H22:I22"/>
    <mergeCell ref="H23:I23"/>
    <mergeCell ref="H24:I24"/>
    <mergeCell ref="H25:I25"/>
    <mergeCell ref="H26:I26"/>
    <mergeCell ref="H37:I37"/>
    <mergeCell ref="H38:I38"/>
    <mergeCell ref="H39:I39"/>
    <mergeCell ref="H40:I40"/>
    <mergeCell ref="H41:I41"/>
    <mergeCell ref="H32:I32"/>
    <mergeCell ref="H33:I33"/>
    <mergeCell ref="H34:I34"/>
    <mergeCell ref="H35:I35"/>
    <mergeCell ref="H36:I36"/>
    <mergeCell ref="H47:I47"/>
  </mergeCells>
  <pageMargins left="0.7" right="0.7" top="0.75" bottom="0.75" header="0.3" footer="0.3"/>
  <pageSetup paperSize="9" scale="85"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S124"/>
  <sheetViews>
    <sheetView topLeftCell="A46" zoomScale="85" zoomScaleNormal="85" workbookViewId="0">
      <selection activeCell="A65" sqref="A65:M65"/>
    </sheetView>
  </sheetViews>
  <sheetFormatPr defaultColWidth="9.140625" defaultRowHeight="15.75" x14ac:dyDescent="0.25"/>
  <cols>
    <col min="1" max="1" width="12.85546875" style="42" customWidth="1"/>
    <col min="2" max="2" width="12.140625" style="42" customWidth="1"/>
    <col min="3" max="3" width="8.7109375" style="8" customWidth="1"/>
    <col min="4" max="4" width="8.7109375" style="43" customWidth="1"/>
    <col min="5" max="5" width="3.5703125" style="43" customWidth="1"/>
    <col min="6" max="6" width="3.7109375" style="43" customWidth="1"/>
    <col min="7" max="7" width="4.28515625" style="43" customWidth="1"/>
    <col min="8" max="8" width="3.42578125" style="43" customWidth="1"/>
    <col min="9" max="9" width="3.5703125" style="9" customWidth="1"/>
    <col min="10" max="10" width="3.7109375" style="9" customWidth="1"/>
    <col min="11" max="11" width="8" style="9" customWidth="1"/>
    <col min="12" max="12" width="6.140625" style="10" customWidth="1"/>
    <col min="13" max="13" width="8" style="10" customWidth="1"/>
    <col min="14" max="14" width="6.7109375" style="10" customWidth="1"/>
    <col min="15" max="15" width="9.140625" style="10" customWidth="1"/>
    <col min="16" max="16" width="37.5703125" style="10" customWidth="1"/>
    <col min="17" max="16384" width="9.140625" style="10"/>
  </cols>
  <sheetData>
    <row r="1" spans="1:19" ht="23.25" customHeight="1" x14ac:dyDescent="0.25">
      <c r="A1" s="10"/>
      <c r="B1" s="10"/>
      <c r="C1" s="12"/>
      <c r="D1" s="12"/>
      <c r="E1" s="12"/>
      <c r="F1" s="10"/>
      <c r="G1" s="10"/>
      <c r="H1" s="12"/>
      <c r="I1" s="12"/>
      <c r="J1" s="12"/>
      <c r="K1" s="151" t="s">
        <v>34</v>
      </c>
      <c r="L1" s="151"/>
      <c r="M1" s="151"/>
    </row>
    <row r="2" spans="1:19" ht="23.25" customHeight="1" x14ac:dyDescent="0.25">
      <c r="A2" s="151" t="s">
        <v>49</v>
      </c>
      <c r="B2" s="151"/>
      <c r="C2" s="151"/>
      <c r="D2" s="151"/>
      <c r="E2" s="151"/>
      <c r="F2" s="151"/>
      <c r="G2" s="151"/>
      <c r="H2" s="151"/>
      <c r="I2" s="151"/>
      <c r="J2" s="151"/>
      <c r="K2" s="151"/>
      <c r="L2" s="151"/>
      <c r="M2" s="151"/>
    </row>
    <row r="3" spans="1:19" ht="13.5" customHeight="1" x14ac:dyDescent="0.25">
      <c r="C3" s="42"/>
      <c r="D3" s="42"/>
      <c r="E3" s="42"/>
      <c r="F3" s="42"/>
      <c r="G3" s="42"/>
      <c r="H3" s="12"/>
      <c r="I3" s="12"/>
      <c r="J3" s="12"/>
      <c r="K3" s="12"/>
      <c r="L3" s="12"/>
    </row>
    <row r="4" spans="1:19" ht="15.75" customHeight="1" x14ac:dyDescent="0.25">
      <c r="A4" s="164" t="s">
        <v>35</v>
      </c>
      <c r="B4" s="164"/>
      <c r="C4" s="164"/>
      <c r="D4" s="164">
        <v>2152668</v>
      </c>
      <c r="E4" s="164"/>
      <c r="F4" s="164"/>
      <c r="G4" s="164"/>
      <c r="H4" s="164"/>
      <c r="I4" s="164"/>
      <c r="J4" s="164"/>
      <c r="K4" s="164"/>
      <c r="L4" s="164"/>
      <c r="M4" s="164"/>
    </row>
    <row r="5" spans="1:19" ht="18.95" customHeight="1" x14ac:dyDescent="0.25">
      <c r="A5" s="164" t="s">
        <v>36</v>
      </c>
      <c r="B5" s="164"/>
      <c r="C5" s="164"/>
      <c r="D5" s="164" t="s">
        <v>164</v>
      </c>
      <c r="E5" s="164"/>
      <c r="F5" s="164"/>
      <c r="G5" s="164"/>
      <c r="H5" s="164"/>
      <c r="I5" s="164"/>
      <c r="J5" s="164"/>
      <c r="K5" s="164"/>
      <c r="L5" s="164"/>
      <c r="M5" s="164"/>
    </row>
    <row r="6" spans="1:19" ht="18.95" customHeight="1" x14ac:dyDescent="0.25">
      <c r="A6" s="164" t="s">
        <v>37</v>
      </c>
      <c r="B6" s="164"/>
      <c r="C6" s="164"/>
      <c r="D6" s="164" t="s">
        <v>112</v>
      </c>
      <c r="E6" s="164"/>
      <c r="F6" s="164"/>
      <c r="G6" s="164"/>
      <c r="H6" s="164"/>
      <c r="I6" s="164"/>
      <c r="J6" s="164"/>
      <c r="K6" s="164"/>
      <c r="L6" s="164"/>
      <c r="M6" s="164"/>
    </row>
    <row r="7" spans="1:19" ht="18.95" customHeight="1" x14ac:dyDescent="0.25">
      <c r="A7" s="164" t="s">
        <v>38</v>
      </c>
      <c r="B7" s="164"/>
      <c r="C7" s="164"/>
      <c r="D7" s="165" t="s">
        <v>165</v>
      </c>
      <c r="E7" s="166"/>
      <c r="F7" s="166"/>
      <c r="G7" s="166"/>
      <c r="H7" s="166"/>
      <c r="I7" s="166"/>
      <c r="J7" s="166"/>
      <c r="K7" s="166"/>
      <c r="L7" s="166"/>
      <c r="M7" s="167"/>
    </row>
    <row r="8" spans="1:19" ht="18.95" customHeight="1" x14ac:dyDescent="0.25">
      <c r="A8" s="164" t="s">
        <v>39</v>
      </c>
      <c r="B8" s="164"/>
      <c r="C8" s="164"/>
      <c r="D8" s="164">
        <v>4.6929999999999996</v>
      </c>
      <c r="E8" s="164"/>
      <c r="F8" s="164"/>
      <c r="G8" s="164"/>
      <c r="H8" s="164"/>
      <c r="I8" s="164"/>
      <c r="J8" s="164"/>
      <c r="K8" s="164"/>
      <c r="L8" s="164"/>
      <c r="M8" s="164"/>
      <c r="R8" s="35"/>
      <c r="S8" s="35"/>
    </row>
    <row r="9" spans="1:19" s="9" customFormat="1" ht="34.5" customHeight="1" x14ac:dyDescent="0.25">
      <c r="A9" s="164" t="s">
        <v>40</v>
      </c>
      <c r="B9" s="164"/>
      <c r="C9" s="164"/>
      <c r="D9" s="127" t="s">
        <v>47</v>
      </c>
      <c r="E9" s="127"/>
      <c r="F9" s="127"/>
      <c r="G9" s="127"/>
      <c r="H9" s="127"/>
      <c r="I9" s="127"/>
      <c r="J9" s="127"/>
      <c r="K9" s="127"/>
      <c r="L9" s="127"/>
      <c r="M9" s="127"/>
      <c r="N9" s="10"/>
      <c r="O9" s="10"/>
      <c r="R9" s="35"/>
      <c r="S9" s="35"/>
    </row>
    <row r="10" spans="1:19" ht="18.95" customHeight="1" x14ac:dyDescent="0.25">
      <c r="A10" s="168"/>
      <c r="B10" s="168"/>
      <c r="C10" s="168"/>
      <c r="D10" s="168"/>
      <c r="E10" s="168"/>
      <c r="F10" s="168"/>
      <c r="G10" s="168"/>
      <c r="H10" s="168"/>
      <c r="I10" s="168"/>
      <c r="J10" s="168"/>
      <c r="K10" s="168"/>
      <c r="L10" s="168"/>
      <c r="M10" s="168"/>
    </row>
    <row r="11" spans="1:19" ht="18.95" customHeight="1" x14ac:dyDescent="0.25">
      <c r="A11" s="163" t="s">
        <v>107</v>
      </c>
      <c r="B11" s="163" t="s">
        <v>108</v>
      </c>
      <c r="C11" s="155" t="s">
        <v>48</v>
      </c>
      <c r="D11" s="127"/>
      <c r="E11" s="127"/>
      <c r="F11" s="127"/>
      <c r="G11" s="127"/>
      <c r="H11" s="127"/>
      <c r="I11" s="127"/>
      <c r="J11" s="127"/>
      <c r="K11" s="127" t="s">
        <v>50</v>
      </c>
      <c r="L11" s="161" t="s">
        <v>51</v>
      </c>
      <c r="M11" s="161" t="s">
        <v>105</v>
      </c>
    </row>
    <row r="12" spans="1:19" ht="58.5" customHeight="1" x14ac:dyDescent="0.25">
      <c r="A12" s="163"/>
      <c r="B12" s="163"/>
      <c r="C12" s="155"/>
      <c r="D12" s="127"/>
      <c r="E12" s="127"/>
      <c r="F12" s="127"/>
      <c r="G12" s="127"/>
      <c r="H12" s="127"/>
      <c r="I12" s="127"/>
      <c r="J12" s="127"/>
      <c r="K12" s="127"/>
      <c r="L12" s="161"/>
      <c r="M12" s="161"/>
    </row>
    <row r="13" spans="1:19" ht="18.95" customHeight="1" x14ac:dyDescent="0.25">
      <c r="A13" s="163"/>
      <c r="B13" s="163"/>
      <c r="C13" s="44">
        <v>1</v>
      </c>
      <c r="D13" s="15">
        <v>2</v>
      </c>
      <c r="E13" s="30">
        <v>3</v>
      </c>
      <c r="F13" s="30">
        <v>4</v>
      </c>
      <c r="G13" s="30">
        <v>5</v>
      </c>
      <c r="H13" s="30">
        <v>6</v>
      </c>
      <c r="I13" s="30">
        <v>7</v>
      </c>
      <c r="J13" s="30">
        <v>8</v>
      </c>
      <c r="K13" s="127"/>
      <c r="L13" s="161"/>
      <c r="M13" s="161"/>
    </row>
    <row r="14" spans="1:19" ht="17.25" customHeight="1" x14ac:dyDescent="0.25">
      <c r="A14" s="75" t="s">
        <v>112</v>
      </c>
      <c r="B14" s="76" t="s">
        <v>113</v>
      </c>
      <c r="C14" s="90">
        <v>16.88</v>
      </c>
      <c r="D14" s="75"/>
      <c r="E14" s="78"/>
      <c r="F14" s="78"/>
      <c r="G14" s="78"/>
      <c r="H14" s="78"/>
      <c r="I14" s="78"/>
      <c r="J14" s="78"/>
      <c r="K14" s="75">
        <f>MAX(C14,D14)</f>
        <v>16.88</v>
      </c>
      <c r="L14" s="79">
        <v>8</v>
      </c>
      <c r="M14" s="75">
        <v>100</v>
      </c>
      <c r="P14" s="45"/>
    </row>
    <row r="15" spans="1:19" ht="17.25" customHeight="1" x14ac:dyDescent="0.25">
      <c r="A15" s="75" t="str">
        <f>B14</f>
        <v>0+100</v>
      </c>
      <c r="B15" s="75" t="s">
        <v>114</v>
      </c>
      <c r="C15" s="90">
        <v>13.23</v>
      </c>
      <c r="D15" s="75"/>
      <c r="E15" s="78"/>
      <c r="F15" s="78"/>
      <c r="G15" s="78"/>
      <c r="H15" s="78"/>
      <c r="I15" s="78"/>
      <c r="J15" s="78"/>
      <c r="K15" s="75">
        <f t="shared" ref="K15:K38" si="0">MAX(C15,D15)</f>
        <v>13.23</v>
      </c>
      <c r="L15" s="79">
        <v>8</v>
      </c>
      <c r="M15" s="75">
        <v>100</v>
      </c>
      <c r="P15" s="40"/>
    </row>
    <row r="16" spans="1:19" ht="17.25" customHeight="1" x14ac:dyDescent="0.25">
      <c r="A16" s="75" t="str">
        <f t="shared" ref="A16:A52" si="1">B15</f>
        <v>0+200</v>
      </c>
      <c r="B16" s="75" t="s">
        <v>115</v>
      </c>
      <c r="C16" s="90">
        <v>13.69</v>
      </c>
      <c r="D16" s="75"/>
      <c r="E16" s="78"/>
      <c r="F16" s="78"/>
      <c r="G16" s="78"/>
      <c r="H16" s="78"/>
      <c r="I16" s="78"/>
      <c r="J16" s="78"/>
      <c r="K16" s="75">
        <f t="shared" si="0"/>
        <v>13.69</v>
      </c>
      <c r="L16" s="79">
        <v>8</v>
      </c>
      <c r="M16" s="75">
        <v>100</v>
      </c>
      <c r="P16" s="40"/>
    </row>
    <row r="17" spans="1:16" ht="17.25" customHeight="1" x14ac:dyDescent="0.25">
      <c r="A17" s="75" t="str">
        <f t="shared" si="1"/>
        <v>0+300</v>
      </c>
      <c r="B17" s="75" t="s">
        <v>116</v>
      </c>
      <c r="C17" s="90">
        <v>10.48</v>
      </c>
      <c r="D17" s="75"/>
      <c r="E17" s="78"/>
      <c r="F17" s="78"/>
      <c r="G17" s="78"/>
      <c r="H17" s="78"/>
      <c r="I17" s="78"/>
      <c r="J17" s="78"/>
      <c r="K17" s="75">
        <f t="shared" si="0"/>
        <v>10.48</v>
      </c>
      <c r="L17" s="79">
        <v>8</v>
      </c>
      <c r="M17" s="75">
        <v>100</v>
      </c>
      <c r="P17" s="40"/>
    </row>
    <row r="18" spans="1:16" ht="17.25" customHeight="1" x14ac:dyDescent="0.25">
      <c r="A18" s="75" t="str">
        <f t="shared" si="1"/>
        <v>0+400</v>
      </c>
      <c r="B18" s="75" t="s">
        <v>117</v>
      </c>
      <c r="C18" s="90">
        <v>16.95</v>
      </c>
      <c r="D18" s="75"/>
      <c r="E18" s="78"/>
      <c r="F18" s="78"/>
      <c r="G18" s="78"/>
      <c r="H18" s="78"/>
      <c r="I18" s="78"/>
      <c r="J18" s="78"/>
      <c r="K18" s="75">
        <f t="shared" si="0"/>
        <v>16.95</v>
      </c>
      <c r="L18" s="79">
        <v>8</v>
      </c>
      <c r="M18" s="75">
        <v>100</v>
      </c>
      <c r="P18" s="41"/>
    </row>
    <row r="19" spans="1:16" ht="17.25" customHeight="1" x14ac:dyDescent="0.25">
      <c r="A19" s="75" t="str">
        <f t="shared" si="1"/>
        <v>0+500</v>
      </c>
      <c r="B19" s="75" t="s">
        <v>118</v>
      </c>
      <c r="C19" s="90">
        <v>8.24</v>
      </c>
      <c r="D19" s="75"/>
      <c r="E19" s="78"/>
      <c r="F19" s="78"/>
      <c r="G19" s="78"/>
      <c r="H19" s="78"/>
      <c r="I19" s="78"/>
      <c r="J19" s="78"/>
      <c r="K19" s="75">
        <f t="shared" si="0"/>
        <v>8.24</v>
      </c>
      <c r="L19" s="79">
        <v>8</v>
      </c>
      <c r="M19" s="75">
        <v>100</v>
      </c>
      <c r="P19" s="40"/>
    </row>
    <row r="20" spans="1:16" ht="17.25" customHeight="1" x14ac:dyDescent="0.25">
      <c r="A20" s="75" t="str">
        <f t="shared" si="1"/>
        <v>0+600</v>
      </c>
      <c r="B20" s="75" t="s">
        <v>119</v>
      </c>
      <c r="C20" s="90">
        <v>7.8</v>
      </c>
      <c r="D20" s="75"/>
      <c r="E20" s="78"/>
      <c r="F20" s="78"/>
      <c r="G20" s="78"/>
      <c r="H20" s="78"/>
      <c r="I20" s="78"/>
      <c r="J20" s="78"/>
      <c r="K20" s="75">
        <f t="shared" si="0"/>
        <v>7.8</v>
      </c>
      <c r="L20" s="79">
        <v>8</v>
      </c>
      <c r="M20" s="75">
        <v>100</v>
      </c>
      <c r="P20" s="40"/>
    </row>
    <row r="21" spans="1:16" ht="17.25" customHeight="1" x14ac:dyDescent="0.25">
      <c r="A21" s="75" t="str">
        <f t="shared" si="1"/>
        <v>0+700</v>
      </c>
      <c r="B21" s="75" t="s">
        <v>120</v>
      </c>
      <c r="C21" s="90">
        <v>17.59</v>
      </c>
      <c r="D21" s="75"/>
      <c r="E21" s="78"/>
      <c r="F21" s="78"/>
      <c r="G21" s="78"/>
      <c r="H21" s="78"/>
      <c r="I21" s="78"/>
      <c r="J21" s="78"/>
      <c r="K21" s="75">
        <f t="shared" si="0"/>
        <v>17.59</v>
      </c>
      <c r="L21" s="79">
        <v>8</v>
      </c>
      <c r="M21" s="75">
        <v>100</v>
      </c>
      <c r="P21" s="40"/>
    </row>
    <row r="22" spans="1:16" ht="17.25" customHeight="1" x14ac:dyDescent="0.25">
      <c r="A22" s="75" t="str">
        <f t="shared" si="1"/>
        <v>0+800</v>
      </c>
      <c r="B22" s="75" t="s">
        <v>121</v>
      </c>
      <c r="C22" s="90">
        <v>17.059999999999999</v>
      </c>
      <c r="D22" s="75"/>
      <c r="E22" s="78"/>
      <c r="F22" s="78"/>
      <c r="G22" s="78"/>
      <c r="H22" s="78"/>
      <c r="I22" s="78"/>
      <c r="J22" s="78"/>
      <c r="K22" s="75">
        <f t="shared" si="0"/>
        <v>17.059999999999999</v>
      </c>
      <c r="L22" s="79">
        <v>8</v>
      </c>
      <c r="M22" s="75">
        <v>100</v>
      </c>
      <c r="P22" s="40"/>
    </row>
    <row r="23" spans="1:16" ht="17.25" customHeight="1" x14ac:dyDescent="0.25">
      <c r="A23" s="75" t="str">
        <f t="shared" si="1"/>
        <v>0+900</v>
      </c>
      <c r="B23" s="75" t="s">
        <v>122</v>
      </c>
      <c r="C23" s="90">
        <v>16.77</v>
      </c>
      <c r="D23" s="75"/>
      <c r="E23" s="78"/>
      <c r="F23" s="78"/>
      <c r="G23" s="78"/>
      <c r="H23" s="78"/>
      <c r="I23" s="78"/>
      <c r="J23" s="78"/>
      <c r="K23" s="75">
        <f t="shared" si="0"/>
        <v>16.77</v>
      </c>
      <c r="L23" s="79">
        <v>8</v>
      </c>
      <c r="M23" s="75">
        <v>100</v>
      </c>
      <c r="P23" s="40"/>
    </row>
    <row r="24" spans="1:16" ht="17.25" customHeight="1" x14ac:dyDescent="0.25">
      <c r="A24" s="75" t="str">
        <f t="shared" si="1"/>
        <v>1+000</v>
      </c>
      <c r="B24" s="75" t="s">
        <v>123</v>
      </c>
      <c r="C24" s="90">
        <v>24.09</v>
      </c>
      <c r="D24" s="75"/>
      <c r="E24" s="78"/>
      <c r="F24" s="78"/>
      <c r="G24" s="78"/>
      <c r="H24" s="78"/>
      <c r="I24" s="78"/>
      <c r="J24" s="78"/>
      <c r="K24" s="75">
        <f t="shared" si="0"/>
        <v>24.09</v>
      </c>
      <c r="L24" s="79">
        <v>8</v>
      </c>
      <c r="M24" s="75">
        <v>100</v>
      </c>
      <c r="P24" s="40"/>
    </row>
    <row r="25" spans="1:16" ht="17.25" customHeight="1" x14ac:dyDescent="0.25">
      <c r="A25" s="75" t="str">
        <f t="shared" si="1"/>
        <v>1+100</v>
      </c>
      <c r="B25" s="75" t="s">
        <v>124</v>
      </c>
      <c r="C25" s="90">
        <v>21</v>
      </c>
      <c r="D25" s="75"/>
      <c r="E25" s="78"/>
      <c r="F25" s="78"/>
      <c r="G25" s="78"/>
      <c r="H25" s="78"/>
      <c r="I25" s="78"/>
      <c r="J25" s="78"/>
      <c r="K25" s="75">
        <f t="shared" si="0"/>
        <v>21</v>
      </c>
      <c r="L25" s="79">
        <v>8</v>
      </c>
      <c r="M25" s="75">
        <v>100</v>
      </c>
      <c r="P25" s="40"/>
    </row>
    <row r="26" spans="1:16" ht="17.25" customHeight="1" x14ac:dyDescent="0.25">
      <c r="A26" s="75" t="str">
        <f t="shared" si="1"/>
        <v>1+200</v>
      </c>
      <c r="B26" s="75" t="s">
        <v>125</v>
      </c>
      <c r="C26" s="90">
        <v>19.68</v>
      </c>
      <c r="D26" s="75"/>
      <c r="E26" s="78"/>
      <c r="F26" s="78"/>
      <c r="G26" s="78"/>
      <c r="H26" s="78"/>
      <c r="I26" s="78"/>
      <c r="J26" s="78"/>
      <c r="K26" s="75">
        <f t="shared" si="0"/>
        <v>19.68</v>
      </c>
      <c r="L26" s="79">
        <v>8</v>
      </c>
      <c r="M26" s="75">
        <v>100</v>
      </c>
      <c r="P26" s="40"/>
    </row>
    <row r="27" spans="1:16" ht="17.25" customHeight="1" x14ac:dyDescent="0.25">
      <c r="A27" s="75" t="str">
        <f t="shared" si="1"/>
        <v>1+300</v>
      </c>
      <c r="B27" s="75" t="s">
        <v>126</v>
      </c>
      <c r="C27" s="90">
        <v>20.21</v>
      </c>
      <c r="D27" s="75"/>
      <c r="E27" s="78"/>
      <c r="F27" s="78"/>
      <c r="G27" s="78"/>
      <c r="H27" s="78"/>
      <c r="I27" s="78"/>
      <c r="J27" s="78"/>
      <c r="K27" s="75">
        <f t="shared" si="0"/>
        <v>20.21</v>
      </c>
      <c r="L27" s="79">
        <v>8</v>
      </c>
      <c r="M27" s="75">
        <v>100</v>
      </c>
      <c r="P27" s="41"/>
    </row>
    <row r="28" spans="1:16" ht="17.25" customHeight="1" x14ac:dyDescent="0.25">
      <c r="A28" s="75" t="str">
        <f t="shared" si="1"/>
        <v>1+400</v>
      </c>
      <c r="B28" s="75" t="s">
        <v>127</v>
      </c>
      <c r="C28" s="90">
        <v>12.26</v>
      </c>
      <c r="D28" s="75"/>
      <c r="E28" s="78"/>
      <c r="F28" s="78"/>
      <c r="G28" s="78"/>
      <c r="H28" s="78"/>
      <c r="I28" s="78"/>
      <c r="J28" s="78"/>
      <c r="K28" s="75">
        <f t="shared" si="0"/>
        <v>12.26</v>
      </c>
      <c r="L28" s="79">
        <v>8</v>
      </c>
      <c r="M28" s="75">
        <v>100</v>
      </c>
      <c r="P28" s="41"/>
    </row>
    <row r="29" spans="1:16" ht="17.25" customHeight="1" x14ac:dyDescent="0.25">
      <c r="A29" s="75" t="str">
        <f t="shared" si="1"/>
        <v>1+500</v>
      </c>
      <c r="B29" s="75" t="s">
        <v>128</v>
      </c>
      <c r="C29" s="90">
        <v>9.16</v>
      </c>
      <c r="D29" s="75"/>
      <c r="E29" s="78"/>
      <c r="F29" s="78"/>
      <c r="G29" s="78"/>
      <c r="H29" s="78"/>
      <c r="I29" s="78"/>
      <c r="J29" s="78"/>
      <c r="K29" s="75">
        <f t="shared" si="0"/>
        <v>9.16</v>
      </c>
      <c r="L29" s="79">
        <v>8</v>
      </c>
      <c r="M29" s="75">
        <v>100</v>
      </c>
      <c r="P29" s="41"/>
    </row>
    <row r="30" spans="1:16" ht="17.25" customHeight="1" x14ac:dyDescent="0.25">
      <c r="A30" s="75" t="str">
        <f t="shared" si="1"/>
        <v>1+600</v>
      </c>
      <c r="B30" s="75" t="s">
        <v>129</v>
      </c>
      <c r="C30" s="90">
        <v>10.54</v>
      </c>
      <c r="D30" s="75"/>
      <c r="E30" s="78"/>
      <c r="F30" s="78"/>
      <c r="G30" s="78"/>
      <c r="H30" s="78"/>
      <c r="I30" s="78"/>
      <c r="J30" s="78"/>
      <c r="K30" s="75">
        <f t="shared" si="0"/>
        <v>10.54</v>
      </c>
      <c r="L30" s="79">
        <v>8</v>
      </c>
      <c r="M30" s="75">
        <v>100</v>
      </c>
      <c r="P30" s="41"/>
    </row>
    <row r="31" spans="1:16" ht="17.25" customHeight="1" x14ac:dyDescent="0.25">
      <c r="A31" s="75" t="str">
        <f t="shared" si="1"/>
        <v>1+700</v>
      </c>
      <c r="B31" s="75" t="s">
        <v>130</v>
      </c>
      <c r="C31" s="90">
        <v>8.2799999999999994</v>
      </c>
      <c r="D31" s="75"/>
      <c r="E31" s="78"/>
      <c r="F31" s="78"/>
      <c r="G31" s="78"/>
      <c r="H31" s="78"/>
      <c r="I31" s="78"/>
      <c r="J31" s="78"/>
      <c r="K31" s="75">
        <f t="shared" si="0"/>
        <v>8.2799999999999994</v>
      </c>
      <c r="L31" s="79">
        <v>8</v>
      </c>
      <c r="M31" s="75">
        <v>100</v>
      </c>
      <c r="P31" s="41"/>
    </row>
    <row r="32" spans="1:16" ht="17.25" customHeight="1" x14ac:dyDescent="0.25">
      <c r="A32" s="75" t="str">
        <f t="shared" si="1"/>
        <v>1+800</v>
      </c>
      <c r="B32" s="75" t="s">
        <v>131</v>
      </c>
      <c r="C32" s="90">
        <v>9.6999999999999993</v>
      </c>
      <c r="D32" s="75"/>
      <c r="E32" s="78"/>
      <c r="F32" s="78"/>
      <c r="G32" s="78"/>
      <c r="H32" s="78"/>
      <c r="I32" s="78"/>
      <c r="J32" s="78"/>
      <c r="K32" s="75">
        <f t="shared" si="0"/>
        <v>9.6999999999999993</v>
      </c>
      <c r="L32" s="79">
        <v>8</v>
      </c>
      <c r="M32" s="75">
        <v>100</v>
      </c>
      <c r="P32" s="41"/>
    </row>
    <row r="33" spans="1:16" ht="17.25" customHeight="1" x14ac:dyDescent="0.25">
      <c r="A33" s="75" t="str">
        <f t="shared" si="1"/>
        <v>1+900</v>
      </c>
      <c r="B33" s="75" t="s">
        <v>132</v>
      </c>
      <c r="C33" s="90">
        <v>12.73</v>
      </c>
      <c r="D33" s="75"/>
      <c r="E33" s="78"/>
      <c r="F33" s="78"/>
      <c r="G33" s="78"/>
      <c r="H33" s="78"/>
      <c r="I33" s="78"/>
      <c r="J33" s="78"/>
      <c r="K33" s="75">
        <f t="shared" si="0"/>
        <v>12.73</v>
      </c>
      <c r="L33" s="79">
        <v>8</v>
      </c>
      <c r="M33" s="75">
        <v>100</v>
      </c>
      <c r="P33" s="41"/>
    </row>
    <row r="34" spans="1:16" ht="17.25" customHeight="1" x14ac:dyDescent="0.25">
      <c r="A34" s="75" t="str">
        <f t="shared" si="1"/>
        <v>2+000</v>
      </c>
      <c r="B34" s="75" t="s">
        <v>133</v>
      </c>
      <c r="C34" s="90">
        <v>11.01</v>
      </c>
      <c r="D34" s="75"/>
      <c r="E34" s="78"/>
      <c r="F34" s="78"/>
      <c r="G34" s="78"/>
      <c r="H34" s="78"/>
      <c r="I34" s="78"/>
      <c r="J34" s="78"/>
      <c r="K34" s="75">
        <f t="shared" si="0"/>
        <v>11.01</v>
      </c>
      <c r="L34" s="79">
        <v>8</v>
      </c>
      <c r="M34" s="75">
        <v>100</v>
      </c>
      <c r="P34" s="41"/>
    </row>
    <row r="35" spans="1:16" ht="17.25" customHeight="1" x14ac:dyDescent="0.25">
      <c r="A35" s="75" t="str">
        <f t="shared" si="1"/>
        <v>2+100</v>
      </c>
      <c r="B35" s="75" t="s">
        <v>134</v>
      </c>
      <c r="C35" s="90">
        <v>26.19</v>
      </c>
      <c r="D35" s="75"/>
      <c r="E35" s="78"/>
      <c r="F35" s="78"/>
      <c r="G35" s="78"/>
      <c r="H35" s="78"/>
      <c r="I35" s="78"/>
      <c r="J35" s="78"/>
      <c r="K35" s="75">
        <f t="shared" si="0"/>
        <v>26.19</v>
      </c>
      <c r="L35" s="79">
        <v>8</v>
      </c>
      <c r="M35" s="75">
        <v>100</v>
      </c>
      <c r="P35" s="41"/>
    </row>
    <row r="36" spans="1:16" ht="17.25" customHeight="1" x14ac:dyDescent="0.25">
      <c r="A36" s="75" t="str">
        <f t="shared" si="1"/>
        <v>2+200</v>
      </c>
      <c r="B36" s="75" t="s">
        <v>135</v>
      </c>
      <c r="C36" s="90">
        <v>25.05</v>
      </c>
      <c r="D36" s="75"/>
      <c r="E36" s="78"/>
      <c r="F36" s="78"/>
      <c r="G36" s="78"/>
      <c r="H36" s="78"/>
      <c r="I36" s="78"/>
      <c r="J36" s="78"/>
      <c r="K36" s="75">
        <f t="shared" si="0"/>
        <v>25.05</v>
      </c>
      <c r="L36" s="79">
        <v>8</v>
      </c>
      <c r="M36" s="75">
        <v>100</v>
      </c>
      <c r="P36" s="41"/>
    </row>
    <row r="37" spans="1:16" ht="17.25" customHeight="1" x14ac:dyDescent="0.25">
      <c r="A37" s="75" t="str">
        <f t="shared" si="1"/>
        <v>2+300</v>
      </c>
      <c r="B37" s="75" t="s">
        <v>136</v>
      </c>
      <c r="C37" s="90">
        <v>27.38</v>
      </c>
      <c r="D37" s="75"/>
      <c r="E37" s="78"/>
      <c r="F37" s="78"/>
      <c r="G37" s="78"/>
      <c r="H37" s="78"/>
      <c r="I37" s="78"/>
      <c r="J37" s="78"/>
      <c r="K37" s="75">
        <f t="shared" si="0"/>
        <v>27.38</v>
      </c>
      <c r="L37" s="79">
        <v>8</v>
      </c>
      <c r="M37" s="75">
        <v>100</v>
      </c>
      <c r="P37" s="41"/>
    </row>
    <row r="38" spans="1:16" ht="17.25" customHeight="1" x14ac:dyDescent="0.25">
      <c r="A38" s="75" t="str">
        <f t="shared" si="1"/>
        <v>2+400</v>
      </c>
      <c r="B38" s="75" t="s">
        <v>137</v>
      </c>
      <c r="C38" s="90">
        <v>15.65</v>
      </c>
      <c r="D38" s="75"/>
      <c r="E38" s="78"/>
      <c r="F38" s="78"/>
      <c r="G38" s="78"/>
      <c r="H38" s="78"/>
      <c r="I38" s="78"/>
      <c r="J38" s="78"/>
      <c r="K38" s="75">
        <f t="shared" si="0"/>
        <v>15.65</v>
      </c>
      <c r="L38" s="79">
        <v>8</v>
      </c>
      <c r="M38" s="75">
        <v>100</v>
      </c>
      <c r="P38" s="41"/>
    </row>
    <row r="39" spans="1:16" ht="17.25" customHeight="1" x14ac:dyDescent="0.25">
      <c r="A39" s="75" t="str">
        <f t="shared" si="1"/>
        <v>2+500</v>
      </c>
      <c r="B39" s="75" t="s">
        <v>138</v>
      </c>
      <c r="C39" s="90">
        <v>16.48</v>
      </c>
      <c r="D39" s="75"/>
      <c r="E39" s="78"/>
      <c r="F39" s="78"/>
      <c r="G39" s="78"/>
      <c r="H39" s="78"/>
      <c r="I39" s="78"/>
      <c r="J39" s="78"/>
      <c r="K39" s="75">
        <f t="shared" ref="K39:K60" si="2">MAX(C39,D39)</f>
        <v>16.48</v>
      </c>
      <c r="L39" s="79">
        <v>8</v>
      </c>
      <c r="M39" s="75">
        <v>100</v>
      </c>
      <c r="P39" s="41"/>
    </row>
    <row r="40" spans="1:16" ht="17.25" customHeight="1" x14ac:dyDescent="0.25">
      <c r="A40" s="75" t="str">
        <f t="shared" si="1"/>
        <v>2+600</v>
      </c>
      <c r="B40" s="75" t="s">
        <v>139</v>
      </c>
      <c r="C40" s="90">
        <v>18.2</v>
      </c>
      <c r="D40" s="75"/>
      <c r="E40" s="78"/>
      <c r="F40" s="78"/>
      <c r="G40" s="78"/>
      <c r="H40" s="78"/>
      <c r="I40" s="78"/>
      <c r="J40" s="78"/>
      <c r="K40" s="75">
        <f t="shared" si="2"/>
        <v>18.2</v>
      </c>
      <c r="L40" s="79">
        <v>8</v>
      </c>
      <c r="M40" s="75">
        <v>100</v>
      </c>
      <c r="P40" s="41"/>
    </row>
    <row r="41" spans="1:16" ht="17.25" customHeight="1" x14ac:dyDescent="0.25">
      <c r="A41" s="75" t="str">
        <f t="shared" si="1"/>
        <v>2+700</v>
      </c>
      <c r="B41" s="75" t="s">
        <v>140</v>
      </c>
      <c r="C41" s="91">
        <v>20.3</v>
      </c>
      <c r="D41" s="75"/>
      <c r="E41" s="78"/>
      <c r="F41" s="78"/>
      <c r="G41" s="78"/>
      <c r="H41" s="78"/>
      <c r="I41" s="78"/>
      <c r="J41" s="78"/>
      <c r="K41" s="75">
        <f t="shared" si="2"/>
        <v>20.3</v>
      </c>
      <c r="L41" s="79">
        <v>8</v>
      </c>
      <c r="M41" s="75">
        <v>100</v>
      </c>
      <c r="P41" s="41"/>
    </row>
    <row r="42" spans="1:16" ht="17.25" customHeight="1" x14ac:dyDescent="0.25">
      <c r="A42" s="75" t="str">
        <f t="shared" si="1"/>
        <v>2+800</v>
      </c>
      <c r="B42" s="75" t="s">
        <v>141</v>
      </c>
      <c r="C42" s="91">
        <v>19.12</v>
      </c>
      <c r="D42" s="75"/>
      <c r="E42" s="78"/>
      <c r="F42" s="78"/>
      <c r="G42" s="78"/>
      <c r="H42" s="78"/>
      <c r="I42" s="78"/>
      <c r="J42" s="78"/>
      <c r="K42" s="75">
        <f t="shared" si="2"/>
        <v>19.12</v>
      </c>
      <c r="L42" s="79">
        <v>8</v>
      </c>
      <c r="M42" s="75">
        <v>100</v>
      </c>
      <c r="P42" s="41"/>
    </row>
    <row r="43" spans="1:16" ht="17.25" customHeight="1" x14ac:dyDescent="0.25">
      <c r="A43" s="75" t="str">
        <f t="shared" si="1"/>
        <v>2+900</v>
      </c>
      <c r="B43" s="75" t="s">
        <v>142</v>
      </c>
      <c r="C43" s="91">
        <v>16.649999999999999</v>
      </c>
      <c r="D43" s="75"/>
      <c r="E43" s="78"/>
      <c r="F43" s="78"/>
      <c r="G43" s="78"/>
      <c r="H43" s="78"/>
      <c r="I43" s="78"/>
      <c r="J43" s="78"/>
      <c r="K43" s="75">
        <f t="shared" si="2"/>
        <v>16.649999999999999</v>
      </c>
      <c r="L43" s="79">
        <v>8</v>
      </c>
      <c r="M43" s="75">
        <v>100</v>
      </c>
      <c r="P43" s="40"/>
    </row>
    <row r="44" spans="1:16" ht="17.25" customHeight="1" x14ac:dyDescent="0.25">
      <c r="A44" s="87" t="str">
        <f t="shared" si="1"/>
        <v>3+000</v>
      </c>
      <c r="B44" s="87" t="s">
        <v>143</v>
      </c>
      <c r="C44" s="91">
        <v>11.49</v>
      </c>
      <c r="D44" s="75"/>
      <c r="E44" s="78"/>
      <c r="F44" s="78"/>
      <c r="G44" s="78"/>
      <c r="H44" s="78"/>
      <c r="I44" s="78"/>
      <c r="J44" s="78"/>
      <c r="K44" s="75">
        <f t="shared" si="2"/>
        <v>11.49</v>
      </c>
      <c r="L44" s="79">
        <v>8</v>
      </c>
      <c r="M44" s="75">
        <v>100</v>
      </c>
      <c r="P44" s="41"/>
    </row>
    <row r="45" spans="1:16" ht="17.25" customHeight="1" x14ac:dyDescent="0.25">
      <c r="A45" s="87" t="str">
        <f t="shared" si="1"/>
        <v>3+100</v>
      </c>
      <c r="B45" s="87" t="s">
        <v>144</v>
      </c>
      <c r="C45" s="91">
        <v>11.14</v>
      </c>
      <c r="D45" s="75"/>
      <c r="E45" s="78"/>
      <c r="F45" s="78"/>
      <c r="G45" s="78"/>
      <c r="H45" s="78"/>
      <c r="I45" s="78"/>
      <c r="J45" s="78"/>
      <c r="K45" s="75">
        <f t="shared" si="2"/>
        <v>11.14</v>
      </c>
      <c r="L45" s="79">
        <v>8</v>
      </c>
      <c r="M45" s="75">
        <v>100</v>
      </c>
      <c r="P45" s="41"/>
    </row>
    <row r="46" spans="1:16" ht="17.25" customHeight="1" x14ac:dyDescent="0.25">
      <c r="A46" s="87" t="str">
        <f t="shared" si="1"/>
        <v>3+200</v>
      </c>
      <c r="B46" s="87" t="s">
        <v>145</v>
      </c>
      <c r="C46" s="91">
        <v>18.2</v>
      </c>
      <c r="D46" s="75"/>
      <c r="E46" s="78"/>
      <c r="F46" s="78"/>
      <c r="G46" s="78"/>
      <c r="H46" s="78"/>
      <c r="I46" s="78"/>
      <c r="J46" s="78"/>
      <c r="K46" s="75">
        <f t="shared" si="2"/>
        <v>18.2</v>
      </c>
      <c r="L46" s="79">
        <v>8</v>
      </c>
      <c r="M46" s="75">
        <v>100</v>
      </c>
      <c r="P46" s="40"/>
    </row>
    <row r="47" spans="1:16" ht="17.25" customHeight="1" x14ac:dyDescent="0.25">
      <c r="A47" s="87" t="str">
        <f t="shared" si="1"/>
        <v>3+300</v>
      </c>
      <c r="B47" s="87" t="s">
        <v>146</v>
      </c>
      <c r="C47" s="91">
        <v>8.81</v>
      </c>
      <c r="D47" s="75"/>
      <c r="E47" s="78"/>
      <c r="F47" s="78"/>
      <c r="G47" s="78"/>
      <c r="H47" s="78"/>
      <c r="I47" s="78"/>
      <c r="J47" s="78"/>
      <c r="K47" s="75">
        <f t="shared" si="2"/>
        <v>8.81</v>
      </c>
      <c r="L47" s="79">
        <v>8</v>
      </c>
      <c r="M47" s="75">
        <v>100</v>
      </c>
      <c r="P47" s="41"/>
    </row>
    <row r="48" spans="1:16" ht="17.25" customHeight="1" x14ac:dyDescent="0.25">
      <c r="A48" s="87" t="str">
        <f t="shared" si="1"/>
        <v>3+400</v>
      </c>
      <c r="B48" s="87" t="s">
        <v>147</v>
      </c>
      <c r="C48" s="91">
        <v>25.75</v>
      </c>
      <c r="D48" s="75"/>
      <c r="E48" s="78"/>
      <c r="F48" s="78"/>
      <c r="G48" s="78"/>
      <c r="H48" s="78"/>
      <c r="I48" s="78"/>
      <c r="J48" s="78"/>
      <c r="K48" s="75">
        <f t="shared" si="2"/>
        <v>25.75</v>
      </c>
      <c r="L48" s="79">
        <v>8</v>
      </c>
      <c r="M48" s="75">
        <v>100</v>
      </c>
      <c r="P48" s="41"/>
    </row>
    <row r="49" spans="1:16" ht="17.25" customHeight="1" x14ac:dyDescent="0.25">
      <c r="A49" s="87" t="str">
        <f t="shared" si="1"/>
        <v>3+500</v>
      </c>
      <c r="B49" s="87" t="s">
        <v>148</v>
      </c>
      <c r="C49" s="91">
        <v>16.829999999999998</v>
      </c>
      <c r="D49" s="75"/>
      <c r="E49" s="78"/>
      <c r="F49" s="78"/>
      <c r="G49" s="78"/>
      <c r="H49" s="78"/>
      <c r="I49" s="78"/>
      <c r="J49" s="78"/>
      <c r="K49" s="75">
        <f t="shared" si="2"/>
        <v>16.829999999999998</v>
      </c>
      <c r="L49" s="79">
        <v>8</v>
      </c>
      <c r="M49" s="75">
        <v>100</v>
      </c>
      <c r="P49" s="41"/>
    </row>
    <row r="50" spans="1:16" ht="17.25" customHeight="1" x14ac:dyDescent="0.25">
      <c r="A50" s="87" t="str">
        <f t="shared" si="1"/>
        <v>3+600</v>
      </c>
      <c r="B50" s="87" t="s">
        <v>149</v>
      </c>
      <c r="C50" s="91">
        <v>22.34</v>
      </c>
      <c r="D50" s="75"/>
      <c r="E50" s="78"/>
      <c r="F50" s="78"/>
      <c r="G50" s="78"/>
      <c r="H50" s="78"/>
      <c r="I50" s="78"/>
      <c r="J50" s="78"/>
      <c r="K50" s="75">
        <f t="shared" si="2"/>
        <v>22.34</v>
      </c>
      <c r="L50" s="79">
        <v>8</v>
      </c>
      <c r="M50" s="75">
        <v>100</v>
      </c>
      <c r="P50" s="41"/>
    </row>
    <row r="51" spans="1:16" ht="17.25" customHeight="1" x14ac:dyDescent="0.25">
      <c r="A51" s="87" t="str">
        <f t="shared" si="1"/>
        <v>3+700</v>
      </c>
      <c r="B51" s="87" t="s">
        <v>150</v>
      </c>
      <c r="C51" s="91">
        <v>14.68</v>
      </c>
      <c r="D51" s="75"/>
      <c r="E51" s="78"/>
      <c r="F51" s="78"/>
      <c r="G51" s="78"/>
      <c r="H51" s="78"/>
      <c r="I51" s="78"/>
      <c r="J51" s="78"/>
      <c r="K51" s="75">
        <f t="shared" si="2"/>
        <v>14.68</v>
      </c>
      <c r="L51" s="79">
        <v>8</v>
      </c>
      <c r="M51" s="75">
        <v>100</v>
      </c>
      <c r="P51" s="41"/>
    </row>
    <row r="52" spans="1:16" ht="17.25" customHeight="1" x14ac:dyDescent="0.25">
      <c r="A52" s="87" t="str">
        <f t="shared" si="1"/>
        <v>3+800</v>
      </c>
      <c r="B52" s="87" t="s">
        <v>151</v>
      </c>
      <c r="C52" s="91">
        <v>17.25</v>
      </c>
      <c r="D52" s="75"/>
      <c r="E52" s="78"/>
      <c r="F52" s="78"/>
      <c r="G52" s="78"/>
      <c r="H52" s="78"/>
      <c r="I52" s="78"/>
      <c r="J52" s="78"/>
      <c r="K52" s="75">
        <f t="shared" si="2"/>
        <v>17.25</v>
      </c>
      <c r="L52" s="79">
        <v>8</v>
      </c>
      <c r="M52" s="75">
        <v>100</v>
      </c>
      <c r="P52" s="41"/>
    </row>
    <row r="53" spans="1:16" ht="17.25" customHeight="1" x14ac:dyDescent="0.25">
      <c r="A53" s="87" t="str">
        <f>B52</f>
        <v>3+900</v>
      </c>
      <c r="B53" s="87" t="s">
        <v>155</v>
      </c>
      <c r="C53" s="91">
        <v>27.99</v>
      </c>
      <c r="D53" s="75"/>
      <c r="E53" s="78"/>
      <c r="F53" s="78"/>
      <c r="G53" s="78"/>
      <c r="H53" s="78"/>
      <c r="I53" s="78"/>
      <c r="J53" s="78"/>
      <c r="K53" s="75">
        <f t="shared" si="2"/>
        <v>27.99</v>
      </c>
      <c r="L53" s="79">
        <v>8</v>
      </c>
      <c r="M53" s="75">
        <v>100</v>
      </c>
      <c r="P53" s="41"/>
    </row>
    <row r="54" spans="1:16" ht="17.25" customHeight="1" x14ac:dyDescent="0.25">
      <c r="A54" s="87" t="str">
        <f t="shared" ref="A54:A60" si="3">B53</f>
        <v>4+000</v>
      </c>
      <c r="B54" s="87" t="s">
        <v>156</v>
      </c>
      <c r="C54" s="92">
        <v>19.690000000000001</v>
      </c>
      <c r="D54" s="75"/>
      <c r="E54" s="78"/>
      <c r="F54" s="78"/>
      <c r="G54" s="78"/>
      <c r="H54" s="78"/>
      <c r="I54" s="78"/>
      <c r="J54" s="78"/>
      <c r="K54" s="75">
        <f t="shared" si="2"/>
        <v>19.690000000000001</v>
      </c>
      <c r="L54" s="79">
        <v>8</v>
      </c>
      <c r="M54" s="75">
        <v>100</v>
      </c>
      <c r="P54" s="41"/>
    </row>
    <row r="55" spans="1:16" ht="17.25" customHeight="1" x14ac:dyDescent="0.25">
      <c r="A55" s="87" t="str">
        <f t="shared" si="3"/>
        <v>4+100</v>
      </c>
      <c r="B55" s="87" t="s">
        <v>157</v>
      </c>
      <c r="C55" s="93">
        <v>24.74</v>
      </c>
      <c r="D55" s="75"/>
      <c r="E55" s="78"/>
      <c r="F55" s="78"/>
      <c r="G55" s="78"/>
      <c r="H55" s="78"/>
      <c r="I55" s="78"/>
      <c r="J55" s="78"/>
      <c r="K55" s="75">
        <f t="shared" si="2"/>
        <v>24.74</v>
      </c>
      <c r="L55" s="79">
        <v>8</v>
      </c>
      <c r="M55" s="75">
        <v>100</v>
      </c>
      <c r="P55" s="41"/>
    </row>
    <row r="56" spans="1:16" ht="17.25" customHeight="1" x14ac:dyDescent="0.25">
      <c r="A56" s="87" t="str">
        <f t="shared" si="3"/>
        <v>4+200</v>
      </c>
      <c r="B56" s="87" t="s">
        <v>158</v>
      </c>
      <c r="C56" s="93">
        <v>20.010000000000002</v>
      </c>
      <c r="D56" s="75"/>
      <c r="E56" s="78"/>
      <c r="F56" s="78"/>
      <c r="G56" s="78"/>
      <c r="H56" s="78"/>
      <c r="I56" s="78"/>
      <c r="J56" s="78"/>
      <c r="K56" s="75">
        <f t="shared" si="2"/>
        <v>20.010000000000002</v>
      </c>
      <c r="L56" s="79">
        <v>8</v>
      </c>
      <c r="M56" s="75">
        <v>100</v>
      </c>
      <c r="P56" s="41"/>
    </row>
    <row r="57" spans="1:16" ht="17.25" customHeight="1" x14ac:dyDescent="0.25">
      <c r="A57" s="87" t="str">
        <f t="shared" si="3"/>
        <v>4+300</v>
      </c>
      <c r="B57" s="87" t="s">
        <v>159</v>
      </c>
      <c r="C57" s="93">
        <v>19.78</v>
      </c>
      <c r="D57" s="75"/>
      <c r="E57" s="78"/>
      <c r="F57" s="78"/>
      <c r="G57" s="78"/>
      <c r="H57" s="78"/>
      <c r="I57" s="78"/>
      <c r="J57" s="78"/>
      <c r="K57" s="75">
        <f t="shared" si="2"/>
        <v>19.78</v>
      </c>
      <c r="L57" s="79">
        <v>8</v>
      </c>
      <c r="M57" s="75">
        <v>100</v>
      </c>
      <c r="P57" s="41"/>
    </row>
    <row r="58" spans="1:16" ht="17.25" customHeight="1" x14ac:dyDescent="0.25">
      <c r="A58" s="87" t="str">
        <f t="shared" si="3"/>
        <v>4+400</v>
      </c>
      <c r="B58" s="87" t="s">
        <v>160</v>
      </c>
      <c r="C58" s="93">
        <v>20.6</v>
      </c>
      <c r="D58" s="75"/>
      <c r="E58" s="78"/>
      <c r="F58" s="78"/>
      <c r="G58" s="78"/>
      <c r="H58" s="78"/>
      <c r="I58" s="78"/>
      <c r="J58" s="78"/>
      <c r="K58" s="75">
        <f t="shared" si="2"/>
        <v>20.6</v>
      </c>
      <c r="L58" s="79">
        <v>8</v>
      </c>
      <c r="M58" s="75">
        <v>100</v>
      </c>
      <c r="P58" s="41"/>
    </row>
    <row r="59" spans="1:16" ht="17.25" customHeight="1" x14ac:dyDescent="0.25">
      <c r="A59" s="87" t="str">
        <f t="shared" si="3"/>
        <v>4+500</v>
      </c>
      <c r="B59" s="87" t="s">
        <v>161</v>
      </c>
      <c r="C59" s="93">
        <v>23.97</v>
      </c>
      <c r="D59" s="75"/>
      <c r="E59" s="78"/>
      <c r="F59" s="78"/>
      <c r="G59" s="78"/>
      <c r="H59" s="78"/>
      <c r="I59" s="78"/>
      <c r="J59" s="78"/>
      <c r="K59" s="75">
        <f t="shared" si="2"/>
        <v>23.97</v>
      </c>
      <c r="L59" s="79">
        <v>8</v>
      </c>
      <c r="M59" s="75">
        <v>100</v>
      </c>
      <c r="P59" s="41"/>
    </row>
    <row r="60" spans="1:16" ht="17.25" customHeight="1" x14ac:dyDescent="0.25">
      <c r="A60" s="87" t="str">
        <f t="shared" si="3"/>
        <v>4+600</v>
      </c>
      <c r="B60" s="87" t="s">
        <v>165</v>
      </c>
      <c r="C60" s="80">
        <v>22.3</v>
      </c>
      <c r="D60" s="75"/>
      <c r="E60" s="78"/>
      <c r="F60" s="78"/>
      <c r="G60" s="78"/>
      <c r="H60" s="78"/>
      <c r="I60" s="78"/>
      <c r="J60" s="78"/>
      <c r="K60" s="75">
        <f t="shared" si="2"/>
        <v>22.3</v>
      </c>
      <c r="L60" s="79">
        <v>8</v>
      </c>
      <c r="M60" s="75">
        <v>100</v>
      </c>
      <c r="P60" s="41"/>
    </row>
    <row r="61" spans="1:16" ht="18.95" customHeight="1" x14ac:dyDescent="0.25">
      <c r="A61" s="81"/>
      <c r="B61" s="81"/>
      <c r="C61" s="85"/>
      <c r="D61" s="81"/>
      <c r="E61" s="82"/>
      <c r="F61" s="82"/>
      <c r="G61" s="82"/>
      <c r="H61" s="82"/>
      <c r="I61" s="82"/>
      <c r="J61" s="82"/>
      <c r="K61" s="81"/>
      <c r="L61" s="86"/>
      <c r="M61" s="81"/>
      <c r="P61" s="41"/>
    </row>
    <row r="62" spans="1:16" ht="18.95" customHeight="1" x14ac:dyDescent="0.25">
      <c r="A62" s="81"/>
      <c r="B62" s="77"/>
      <c r="C62" s="81"/>
      <c r="D62" s="81"/>
      <c r="E62" s="82"/>
      <c r="F62" s="82"/>
      <c r="G62" s="82"/>
      <c r="H62" s="82"/>
      <c r="I62" s="82"/>
      <c r="J62" s="82"/>
      <c r="K62" s="81"/>
      <c r="L62" s="81"/>
      <c r="M62" s="81"/>
    </row>
    <row r="63" spans="1:16" ht="56.25" customHeight="1" x14ac:dyDescent="0.25">
      <c r="A63" s="162" t="s">
        <v>162</v>
      </c>
      <c r="B63" s="162"/>
      <c r="C63" s="162"/>
      <c r="D63" s="162"/>
      <c r="E63" s="162"/>
      <c r="F63" s="162"/>
      <c r="G63" s="162"/>
      <c r="H63" s="162"/>
      <c r="I63" s="162"/>
      <c r="J63" s="162"/>
      <c r="K63" s="162"/>
      <c r="L63" s="162"/>
      <c r="M63" s="162"/>
    </row>
    <row r="64" spans="1:16" ht="12" customHeight="1" x14ac:dyDescent="0.25"/>
    <row r="65" spans="1:14" ht="54.75" customHeight="1" x14ac:dyDescent="0.25">
      <c r="A65" s="162" t="s">
        <v>170</v>
      </c>
      <c r="B65" s="162"/>
      <c r="C65" s="162"/>
      <c r="D65" s="162"/>
      <c r="E65" s="162"/>
      <c r="F65" s="162"/>
      <c r="G65" s="162"/>
      <c r="H65" s="162"/>
      <c r="I65" s="162"/>
      <c r="J65" s="162"/>
      <c r="K65" s="162"/>
      <c r="L65" s="162"/>
      <c r="M65" s="162"/>
    </row>
    <row r="66" spans="1:14" ht="18.95" customHeight="1" x14ac:dyDescent="0.25"/>
    <row r="67" spans="1:14" ht="18.95" customHeight="1" x14ac:dyDescent="0.25"/>
    <row r="68" spans="1:14" ht="18.95" customHeight="1" x14ac:dyDescent="0.25"/>
    <row r="69" spans="1:14" ht="18.95" customHeight="1" x14ac:dyDescent="0.25"/>
    <row r="70" spans="1:14" ht="18.95" customHeight="1" x14ac:dyDescent="0.25"/>
    <row r="71" spans="1:14" ht="18.95" customHeight="1" x14ac:dyDescent="0.25"/>
    <row r="72" spans="1:14" ht="18.95" customHeight="1" x14ac:dyDescent="0.25"/>
    <row r="73" spans="1:14" ht="42.75" customHeight="1" x14ac:dyDescent="0.25"/>
    <row r="74" spans="1:14" ht="44.25" customHeight="1" x14ac:dyDescent="0.25"/>
    <row r="75" spans="1:14" ht="38.25" customHeight="1" x14ac:dyDescent="0.25"/>
    <row r="78" spans="1:14" ht="15.75" hidden="1" customHeight="1" x14ac:dyDescent="0.25">
      <c r="C78" s="18"/>
      <c r="D78" s="83"/>
      <c r="E78" s="83"/>
      <c r="F78" s="83"/>
      <c r="G78" s="83"/>
      <c r="H78" s="83"/>
    </row>
    <row r="79" spans="1:14" ht="12" hidden="1" customHeight="1" x14ac:dyDescent="0.25">
      <c r="C79" s="18"/>
      <c r="D79" s="83"/>
      <c r="E79" s="83"/>
      <c r="F79" s="83"/>
      <c r="G79" s="83"/>
      <c r="H79" s="83"/>
      <c r="I79" s="83"/>
      <c r="J79" s="83"/>
      <c r="K79" s="83"/>
      <c r="L79" s="83"/>
      <c r="M79" s="83"/>
      <c r="N79" s="83"/>
    </row>
    <row r="80" spans="1:14" ht="15.75" hidden="1" customHeight="1" x14ac:dyDescent="0.25">
      <c r="C80" s="18"/>
      <c r="D80" s="83"/>
      <c r="E80" s="83"/>
      <c r="F80" s="83"/>
      <c r="G80" s="83"/>
      <c r="H80" s="83"/>
      <c r="I80" s="83"/>
      <c r="J80" s="83"/>
      <c r="K80" s="83"/>
      <c r="L80" s="83"/>
      <c r="M80" s="83"/>
      <c r="N80" s="83"/>
    </row>
    <row r="81" spans="1:14" ht="15.75" hidden="1" customHeight="1" x14ac:dyDescent="0.25">
      <c r="C81" s="18"/>
      <c r="D81" s="20"/>
      <c r="E81" s="20"/>
      <c r="F81" s="20"/>
      <c r="G81" s="21"/>
      <c r="H81" s="21"/>
      <c r="I81" s="21"/>
      <c r="J81" s="21"/>
      <c r="K81" s="21"/>
      <c r="L81" s="21"/>
      <c r="M81" s="21"/>
      <c r="N81" s="21"/>
    </row>
    <row r="82" spans="1:14" ht="15.75" hidden="1" customHeight="1" x14ac:dyDescent="0.25">
      <c r="D82" s="83"/>
      <c r="E82" s="83"/>
      <c r="F82" s="83"/>
      <c r="G82" s="83"/>
      <c r="H82" s="83"/>
    </row>
    <row r="83" spans="1:14" ht="15.75" hidden="1" customHeight="1" x14ac:dyDescent="0.25">
      <c r="D83" s="83"/>
      <c r="E83" s="83"/>
      <c r="F83" s="83"/>
      <c r="G83" s="83"/>
      <c r="H83" s="83"/>
    </row>
    <row r="84" spans="1:14" ht="15.75" hidden="1" customHeight="1" x14ac:dyDescent="0.25">
      <c r="D84" s="83"/>
      <c r="E84" s="83"/>
      <c r="F84" s="83"/>
      <c r="G84" s="83"/>
      <c r="H84" s="83"/>
    </row>
    <row r="85" spans="1:14" ht="15.75" hidden="1" customHeight="1" x14ac:dyDescent="0.25">
      <c r="A85" s="141"/>
      <c r="C85" s="142"/>
      <c r="D85" s="143"/>
      <c r="E85" s="143"/>
      <c r="F85" s="143"/>
      <c r="G85" s="143"/>
      <c r="H85" s="143"/>
      <c r="I85" s="143"/>
      <c r="J85" s="143"/>
      <c r="K85" s="143"/>
      <c r="L85" s="143"/>
      <c r="M85" s="143"/>
      <c r="N85" s="143"/>
    </row>
    <row r="86" spans="1:14" ht="15.75" hidden="1" customHeight="1" x14ac:dyDescent="0.25">
      <c r="A86" s="141"/>
      <c r="C86" s="142"/>
      <c r="D86" s="22"/>
      <c r="E86" s="22"/>
      <c r="F86" s="22"/>
      <c r="G86" s="22"/>
      <c r="H86" s="22"/>
      <c r="I86" s="23"/>
      <c r="J86" s="23"/>
      <c r="K86" s="23"/>
      <c r="L86" s="23"/>
      <c r="M86" s="23"/>
      <c r="N86" s="23"/>
    </row>
    <row r="87" spans="1:14" ht="15.75" hidden="1" customHeight="1" x14ac:dyDescent="0.25">
      <c r="A87" s="141"/>
      <c r="C87" s="142"/>
      <c r="D87" s="143"/>
      <c r="E87" s="143"/>
      <c r="F87" s="143"/>
      <c r="G87" s="143"/>
      <c r="H87" s="143"/>
      <c r="I87" s="143"/>
      <c r="J87" s="143"/>
      <c r="K87" s="143"/>
      <c r="L87" s="143"/>
      <c r="M87" s="143"/>
      <c r="N87" s="143"/>
    </row>
    <row r="88" spans="1:14" ht="15.75" hidden="1" customHeight="1" x14ac:dyDescent="0.25">
      <c r="A88" s="17"/>
      <c r="B88" s="17"/>
      <c r="C88" s="43"/>
      <c r="D88" s="83"/>
      <c r="E88" s="83"/>
      <c r="F88" s="83"/>
      <c r="G88" s="83"/>
      <c r="H88" s="83"/>
      <c r="I88" s="83"/>
      <c r="J88" s="83"/>
      <c r="K88" s="83"/>
      <c r="L88" s="83"/>
      <c r="M88" s="83"/>
      <c r="N88" s="83"/>
    </row>
    <row r="89" spans="1:14" ht="15.75" hidden="1" customHeight="1" x14ac:dyDescent="0.25">
      <c r="C89" s="42"/>
      <c r="D89" s="83"/>
      <c r="E89" s="83"/>
      <c r="F89" s="83"/>
      <c r="G89" s="83"/>
      <c r="H89" s="83"/>
      <c r="I89" s="83"/>
      <c r="J89" s="83"/>
      <c r="K89" s="83"/>
      <c r="L89" s="83"/>
      <c r="M89" s="83"/>
      <c r="N89" s="83"/>
    </row>
    <row r="90" spans="1:14" ht="15.75" hidden="1" customHeight="1" x14ac:dyDescent="0.25">
      <c r="C90" s="42"/>
      <c r="D90" s="83"/>
      <c r="E90" s="83"/>
      <c r="F90" s="83"/>
      <c r="G90" s="83"/>
      <c r="H90" s="83"/>
      <c r="I90" s="83"/>
      <c r="J90" s="83"/>
      <c r="K90" s="83"/>
      <c r="L90" s="83"/>
      <c r="M90" s="83"/>
      <c r="N90" s="83"/>
    </row>
    <row r="91" spans="1:14" ht="15.75" hidden="1" customHeight="1" x14ac:dyDescent="0.25">
      <c r="C91" s="42"/>
      <c r="D91" s="83"/>
      <c r="E91" s="83"/>
      <c r="F91" s="83"/>
      <c r="G91" s="83"/>
      <c r="H91" s="83"/>
      <c r="I91" s="83"/>
      <c r="J91" s="83"/>
      <c r="K91" s="83"/>
      <c r="L91" s="83"/>
      <c r="M91" s="83"/>
      <c r="N91" s="83"/>
    </row>
    <row r="92" spans="1:14" ht="15.75" hidden="1" customHeight="1" x14ac:dyDescent="0.25">
      <c r="C92" s="42"/>
      <c r="D92" s="83"/>
      <c r="E92" s="83"/>
      <c r="F92" s="83"/>
      <c r="G92" s="83"/>
      <c r="H92" s="83"/>
      <c r="I92" s="83"/>
      <c r="J92" s="83"/>
      <c r="K92" s="83"/>
      <c r="L92" s="83"/>
      <c r="M92" s="83"/>
      <c r="N92" s="83"/>
    </row>
    <row r="93" spans="1:14" ht="15.75" hidden="1" customHeight="1" x14ac:dyDescent="0.25">
      <c r="C93" s="42"/>
      <c r="D93" s="83"/>
      <c r="E93" s="83"/>
      <c r="F93" s="83"/>
      <c r="G93" s="83"/>
      <c r="H93" s="83"/>
      <c r="I93" s="83"/>
      <c r="J93" s="83"/>
      <c r="K93" s="83"/>
      <c r="L93" s="83"/>
      <c r="M93" s="83"/>
      <c r="N93" s="83"/>
    </row>
    <row r="94" spans="1:14" ht="15.75" hidden="1" customHeight="1" x14ac:dyDescent="0.25">
      <c r="C94" s="42"/>
      <c r="D94" s="83"/>
      <c r="E94" s="83"/>
      <c r="F94" s="83"/>
      <c r="G94" s="83"/>
      <c r="H94" s="83"/>
      <c r="I94" s="83"/>
      <c r="J94" s="83"/>
      <c r="K94" s="83"/>
      <c r="L94" s="83"/>
      <c r="M94" s="83"/>
      <c r="N94" s="83"/>
    </row>
    <row r="95" spans="1:14" ht="15.75" hidden="1" customHeight="1" x14ac:dyDescent="0.25">
      <c r="C95" s="42"/>
      <c r="D95" s="83"/>
      <c r="E95" s="83"/>
      <c r="F95" s="83"/>
      <c r="G95" s="83"/>
      <c r="H95" s="83"/>
      <c r="I95" s="83"/>
      <c r="J95" s="83"/>
      <c r="K95" s="83"/>
      <c r="L95" s="83"/>
      <c r="M95" s="83"/>
      <c r="N95" s="83"/>
    </row>
    <row r="96" spans="1:14" ht="15.75" hidden="1" customHeight="1" x14ac:dyDescent="0.25">
      <c r="C96" s="42"/>
      <c r="D96" s="83"/>
      <c r="E96" s="83"/>
      <c r="F96" s="83"/>
      <c r="G96" s="83"/>
      <c r="H96" s="83"/>
      <c r="I96" s="83"/>
      <c r="J96" s="83"/>
      <c r="K96" s="83"/>
      <c r="L96" s="83"/>
      <c r="M96" s="83"/>
      <c r="N96" s="83"/>
    </row>
    <row r="97" spans="3:14" ht="15.75" hidden="1" customHeight="1" x14ac:dyDescent="0.25">
      <c r="C97" s="42"/>
      <c r="D97" s="83"/>
      <c r="E97" s="83"/>
      <c r="F97" s="83"/>
      <c r="G97" s="83"/>
      <c r="H97" s="83"/>
      <c r="I97" s="83"/>
      <c r="J97" s="83"/>
      <c r="K97" s="83"/>
      <c r="L97" s="83"/>
      <c r="M97" s="83"/>
      <c r="N97" s="83"/>
    </row>
    <row r="98" spans="3:14" ht="15.75" hidden="1" customHeight="1" x14ac:dyDescent="0.25">
      <c r="C98" s="42"/>
      <c r="D98" s="83"/>
      <c r="E98" s="83"/>
      <c r="F98" s="83"/>
      <c r="G98" s="83"/>
      <c r="H98" s="83"/>
      <c r="I98" s="83"/>
      <c r="J98" s="83"/>
      <c r="K98" s="83"/>
      <c r="L98" s="83"/>
      <c r="M98" s="83"/>
      <c r="N98" s="83"/>
    </row>
    <row r="99" spans="3:14" ht="15.75" hidden="1" customHeight="1" x14ac:dyDescent="0.25">
      <c r="C99" s="42"/>
      <c r="D99" s="83"/>
      <c r="E99" s="83"/>
      <c r="F99" s="83"/>
      <c r="G99" s="83"/>
      <c r="H99" s="83"/>
      <c r="I99" s="83"/>
      <c r="J99" s="83"/>
      <c r="K99" s="83"/>
      <c r="L99" s="83"/>
      <c r="M99" s="83"/>
      <c r="N99" s="83"/>
    </row>
    <row r="100" spans="3:14" ht="15.75" hidden="1" customHeight="1" x14ac:dyDescent="0.25">
      <c r="C100" s="42"/>
      <c r="D100" s="83"/>
      <c r="E100" s="83"/>
      <c r="F100" s="83"/>
      <c r="G100" s="83"/>
      <c r="H100" s="83"/>
      <c r="I100" s="83"/>
      <c r="J100" s="83"/>
      <c r="K100" s="83"/>
      <c r="L100" s="83"/>
      <c r="M100" s="83"/>
      <c r="N100" s="83"/>
    </row>
    <row r="101" spans="3:14" ht="15.75" hidden="1" customHeight="1" x14ac:dyDescent="0.25">
      <c r="C101" s="42"/>
      <c r="D101" s="83"/>
      <c r="E101" s="83"/>
      <c r="F101" s="83"/>
      <c r="G101" s="83"/>
      <c r="H101" s="83"/>
      <c r="I101" s="83"/>
      <c r="J101" s="83"/>
      <c r="K101" s="83"/>
      <c r="L101" s="83"/>
      <c r="M101" s="83"/>
      <c r="N101" s="83"/>
    </row>
    <row r="102" spans="3:14" ht="15.75" hidden="1" customHeight="1" x14ac:dyDescent="0.25">
      <c r="C102" s="42"/>
      <c r="D102" s="83"/>
      <c r="E102" s="83"/>
      <c r="F102" s="83"/>
      <c r="G102" s="83"/>
      <c r="H102" s="83"/>
      <c r="I102" s="83"/>
      <c r="J102" s="83"/>
      <c r="K102" s="83"/>
      <c r="L102" s="83"/>
      <c r="M102" s="83"/>
      <c r="N102" s="83"/>
    </row>
    <row r="103" spans="3:14" ht="15.75" hidden="1" customHeight="1" x14ac:dyDescent="0.25">
      <c r="C103" s="42"/>
      <c r="D103" s="83"/>
      <c r="E103" s="83"/>
      <c r="F103" s="83"/>
      <c r="G103" s="83"/>
      <c r="H103" s="83"/>
      <c r="I103" s="83"/>
      <c r="J103" s="83"/>
      <c r="K103" s="83"/>
      <c r="L103" s="83"/>
      <c r="M103" s="83"/>
      <c r="N103" s="83"/>
    </row>
    <row r="104" spans="3:14" ht="15.75" hidden="1" customHeight="1" x14ac:dyDescent="0.25">
      <c r="C104" s="42"/>
      <c r="D104" s="83"/>
      <c r="E104" s="83"/>
      <c r="F104" s="83"/>
      <c r="G104" s="83"/>
      <c r="H104" s="83"/>
      <c r="I104" s="83"/>
      <c r="J104" s="83"/>
      <c r="K104" s="83"/>
      <c r="L104" s="83"/>
      <c r="M104" s="83"/>
      <c r="N104" s="83"/>
    </row>
    <row r="105" spans="3:14" ht="15.75" hidden="1" customHeight="1" x14ac:dyDescent="0.25">
      <c r="C105" s="42"/>
      <c r="D105" s="83"/>
      <c r="E105" s="83"/>
      <c r="F105" s="83"/>
      <c r="G105" s="83"/>
      <c r="H105" s="83"/>
      <c r="I105" s="83"/>
      <c r="J105" s="83"/>
      <c r="K105" s="83"/>
      <c r="L105" s="83"/>
      <c r="M105" s="83"/>
      <c r="N105" s="83"/>
    </row>
    <row r="106" spans="3:14" ht="15.75" hidden="1" customHeight="1" x14ac:dyDescent="0.25">
      <c r="C106" s="42"/>
      <c r="D106" s="83"/>
      <c r="E106" s="83"/>
      <c r="F106" s="83"/>
      <c r="G106" s="83"/>
      <c r="H106" s="83"/>
      <c r="I106" s="83"/>
      <c r="J106" s="83"/>
      <c r="K106" s="83"/>
      <c r="L106" s="83"/>
      <c r="M106" s="83"/>
      <c r="N106" s="83"/>
    </row>
    <row r="107" spans="3:14" ht="15.75" hidden="1" customHeight="1" x14ac:dyDescent="0.25">
      <c r="C107" s="42"/>
      <c r="D107" s="83"/>
      <c r="E107" s="83"/>
      <c r="F107" s="83"/>
      <c r="G107" s="83"/>
      <c r="H107" s="83"/>
      <c r="I107" s="83"/>
      <c r="J107" s="83"/>
      <c r="K107" s="83"/>
      <c r="L107" s="83"/>
      <c r="M107" s="83"/>
      <c r="N107" s="83"/>
    </row>
    <row r="108" spans="3:14" ht="15.75" hidden="1" customHeight="1" x14ac:dyDescent="0.25">
      <c r="C108" s="42"/>
      <c r="D108" s="83"/>
      <c r="E108" s="83"/>
      <c r="F108" s="83"/>
      <c r="G108" s="83"/>
      <c r="H108" s="83"/>
      <c r="I108" s="83"/>
      <c r="J108" s="83"/>
      <c r="K108" s="83"/>
      <c r="L108" s="83"/>
      <c r="M108" s="83"/>
      <c r="N108" s="83"/>
    </row>
    <row r="109" spans="3:14" ht="15.75" hidden="1" customHeight="1" x14ac:dyDescent="0.25">
      <c r="C109" s="42"/>
      <c r="D109" s="83"/>
      <c r="E109" s="83"/>
      <c r="F109" s="83"/>
      <c r="G109" s="83"/>
      <c r="H109" s="83"/>
      <c r="I109" s="83"/>
      <c r="J109" s="83"/>
      <c r="K109" s="83"/>
      <c r="L109" s="83"/>
      <c r="M109" s="83"/>
      <c r="N109" s="83"/>
    </row>
    <row r="110" spans="3:14" ht="15.75" hidden="1" customHeight="1" x14ac:dyDescent="0.25">
      <c r="C110" s="42"/>
      <c r="D110" s="83"/>
      <c r="E110" s="83"/>
      <c r="F110" s="83"/>
      <c r="G110" s="83"/>
      <c r="H110" s="83"/>
      <c r="I110" s="83"/>
      <c r="J110" s="83"/>
      <c r="K110" s="83"/>
      <c r="L110" s="83"/>
      <c r="M110" s="83"/>
      <c r="N110" s="83"/>
    </row>
    <row r="111" spans="3:14" ht="15.75" hidden="1" customHeight="1" x14ac:dyDescent="0.25">
      <c r="C111" s="42"/>
      <c r="D111" s="83"/>
      <c r="E111" s="83"/>
      <c r="F111" s="83"/>
      <c r="G111" s="83"/>
      <c r="H111" s="83"/>
      <c r="I111" s="83"/>
      <c r="J111" s="83"/>
      <c r="K111" s="83"/>
      <c r="L111" s="83"/>
      <c r="M111" s="83"/>
      <c r="N111" s="83"/>
    </row>
    <row r="112" spans="3:14" ht="15.75" hidden="1" customHeight="1" x14ac:dyDescent="0.25">
      <c r="C112" s="42"/>
      <c r="D112" s="83"/>
      <c r="E112" s="83"/>
      <c r="F112" s="83"/>
      <c r="G112" s="83"/>
      <c r="H112" s="83"/>
      <c r="I112" s="83"/>
      <c r="J112" s="83"/>
      <c r="K112" s="83"/>
      <c r="L112" s="83"/>
      <c r="M112" s="83"/>
      <c r="N112" s="83"/>
    </row>
    <row r="113" spans="3:14" ht="15.75" hidden="1" customHeight="1" x14ac:dyDescent="0.25">
      <c r="C113" s="42"/>
      <c r="D113" s="83"/>
      <c r="E113" s="83"/>
      <c r="F113" s="83"/>
      <c r="G113" s="83"/>
      <c r="H113" s="83"/>
      <c r="I113" s="83"/>
      <c r="J113" s="83"/>
      <c r="K113" s="83"/>
      <c r="L113" s="83"/>
      <c r="M113" s="83"/>
      <c r="N113" s="83"/>
    </row>
    <row r="114" spans="3:14" ht="15.75" hidden="1" customHeight="1" x14ac:dyDescent="0.25">
      <c r="C114" s="42"/>
      <c r="D114" s="83"/>
      <c r="E114" s="83"/>
      <c r="F114" s="83"/>
      <c r="G114" s="83"/>
      <c r="H114" s="83"/>
      <c r="I114" s="83"/>
      <c r="J114" s="83"/>
      <c r="K114" s="83"/>
      <c r="L114" s="83"/>
      <c r="M114" s="83"/>
      <c r="N114" s="83"/>
    </row>
    <row r="115" spans="3:14" ht="15.75" hidden="1" customHeight="1" x14ac:dyDescent="0.25">
      <c r="C115" s="42"/>
      <c r="D115" s="83"/>
      <c r="E115" s="83"/>
      <c r="F115" s="83"/>
      <c r="G115" s="83"/>
      <c r="H115" s="83"/>
      <c r="I115" s="83"/>
      <c r="J115" s="83"/>
      <c r="K115" s="83"/>
      <c r="L115" s="83"/>
      <c r="M115" s="83"/>
      <c r="N115" s="83"/>
    </row>
    <row r="116" spans="3:14" ht="15.75" hidden="1" customHeight="1" x14ac:dyDescent="0.25">
      <c r="C116" s="42"/>
      <c r="D116" s="83"/>
      <c r="E116" s="83"/>
      <c r="F116" s="83"/>
      <c r="G116" s="83"/>
      <c r="H116" s="83"/>
      <c r="I116" s="83"/>
      <c r="J116" s="83"/>
      <c r="K116" s="83"/>
      <c r="L116" s="83"/>
      <c r="M116" s="83"/>
      <c r="N116" s="83"/>
    </row>
    <row r="117" spans="3:14" ht="15.75" hidden="1" customHeight="1" x14ac:dyDescent="0.25">
      <c r="C117" s="42"/>
      <c r="D117" s="83"/>
      <c r="E117" s="83"/>
      <c r="F117" s="83"/>
      <c r="G117" s="83"/>
      <c r="H117" s="83"/>
      <c r="I117" s="83"/>
      <c r="J117" s="83"/>
      <c r="K117" s="83"/>
      <c r="L117" s="83"/>
      <c r="M117" s="83"/>
      <c r="N117" s="83"/>
    </row>
    <row r="118" spans="3:14" ht="15.75" hidden="1" customHeight="1" x14ac:dyDescent="0.25">
      <c r="C118" s="42"/>
      <c r="D118" s="83"/>
      <c r="E118" s="83"/>
      <c r="F118" s="83"/>
      <c r="G118" s="83"/>
      <c r="H118" s="83"/>
      <c r="I118" s="83"/>
      <c r="J118" s="83"/>
      <c r="K118" s="83"/>
      <c r="L118" s="83"/>
      <c r="M118" s="83"/>
      <c r="N118" s="83"/>
    </row>
    <row r="119" spans="3:14" ht="15.75" hidden="1" customHeight="1" x14ac:dyDescent="0.25">
      <c r="C119" s="42"/>
      <c r="D119" s="83"/>
      <c r="E119" s="83"/>
      <c r="F119" s="83"/>
      <c r="G119" s="83"/>
      <c r="H119" s="83"/>
      <c r="I119" s="83"/>
      <c r="J119" s="83"/>
      <c r="K119" s="83"/>
      <c r="L119" s="83"/>
      <c r="M119" s="83"/>
      <c r="N119" s="83"/>
    </row>
    <row r="120" spans="3:14" ht="15.75" hidden="1" customHeight="1" x14ac:dyDescent="0.25">
      <c r="C120" s="42"/>
      <c r="D120" s="83"/>
      <c r="E120" s="83"/>
      <c r="F120" s="83"/>
      <c r="G120" s="83"/>
      <c r="H120" s="83"/>
      <c r="I120" s="83"/>
      <c r="J120" s="83"/>
      <c r="K120" s="83"/>
      <c r="L120" s="83"/>
      <c r="M120" s="83"/>
      <c r="N120" s="83"/>
    </row>
    <row r="121" spans="3:14" ht="15.75" hidden="1" customHeight="1" x14ac:dyDescent="0.25">
      <c r="C121" s="42"/>
      <c r="D121" s="83"/>
      <c r="E121" s="83"/>
      <c r="F121" s="83"/>
      <c r="G121" s="83"/>
      <c r="H121" s="83"/>
      <c r="I121" s="83"/>
      <c r="J121" s="83"/>
      <c r="K121" s="83"/>
      <c r="L121" s="83"/>
      <c r="M121" s="83"/>
      <c r="N121" s="83"/>
    </row>
    <row r="122" spans="3:14" ht="15.75" hidden="1" customHeight="1" x14ac:dyDescent="0.25">
      <c r="C122" s="42"/>
      <c r="D122" s="83"/>
      <c r="E122" s="83"/>
      <c r="F122" s="83"/>
      <c r="G122" s="83"/>
      <c r="H122" s="83"/>
      <c r="I122" s="83"/>
      <c r="J122" s="83"/>
      <c r="K122" s="83"/>
      <c r="L122" s="83"/>
      <c r="M122" s="83"/>
      <c r="N122" s="83"/>
    </row>
    <row r="123" spans="3:14" ht="15.75" hidden="1" customHeight="1" x14ac:dyDescent="0.25">
      <c r="C123" s="42"/>
      <c r="D123" s="83"/>
      <c r="E123" s="83"/>
      <c r="F123" s="83"/>
      <c r="G123" s="83"/>
      <c r="H123" s="83"/>
      <c r="I123" s="83"/>
      <c r="J123" s="83"/>
      <c r="K123" s="83"/>
      <c r="L123" s="83"/>
      <c r="M123" s="83"/>
      <c r="N123" s="83"/>
    </row>
    <row r="124" spans="3:14" ht="15.75" hidden="1" customHeight="1" x14ac:dyDescent="0.25">
      <c r="C124" s="42"/>
      <c r="D124" s="83"/>
      <c r="E124" s="83"/>
      <c r="F124" s="83"/>
      <c r="G124" s="83"/>
      <c r="H124" s="83"/>
      <c r="I124" s="83"/>
      <c r="J124" s="83"/>
      <c r="K124" s="83"/>
      <c r="L124" s="83"/>
      <c r="M124" s="83"/>
      <c r="N124" s="83"/>
    </row>
  </sheetData>
  <mergeCells count="27">
    <mergeCell ref="A8:C8"/>
    <mergeCell ref="D8:M8"/>
    <mergeCell ref="A9:C9"/>
    <mergeCell ref="D9:M9"/>
    <mergeCell ref="A10:M10"/>
    <mergeCell ref="A6:C6"/>
    <mergeCell ref="D6:M6"/>
    <mergeCell ref="A7:C7"/>
    <mergeCell ref="K1:M1"/>
    <mergeCell ref="A2:M2"/>
    <mergeCell ref="A4:C4"/>
    <mergeCell ref="D4:M4"/>
    <mergeCell ref="A5:C5"/>
    <mergeCell ref="D5:M5"/>
    <mergeCell ref="D7:M7"/>
    <mergeCell ref="M11:M13"/>
    <mergeCell ref="D87:N87"/>
    <mergeCell ref="A63:M63"/>
    <mergeCell ref="A65:M65"/>
    <mergeCell ref="A85:A87"/>
    <mergeCell ref="C85:C87"/>
    <mergeCell ref="D85:N85"/>
    <mergeCell ref="C11:J12"/>
    <mergeCell ref="K11:K13"/>
    <mergeCell ref="L11:L13"/>
    <mergeCell ref="A11:A13"/>
    <mergeCell ref="B11:B13"/>
  </mergeCells>
  <pageMargins left="0.70866141732283472" right="0.70866141732283472" top="0.74803149606299213" bottom="0.74803149606299213" header="0.31496062992125984" footer="0.31496062992125984"/>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4</vt:i4>
      </vt:variant>
      <vt:variant>
        <vt:lpstr>Именованные диапазоны</vt:lpstr>
      </vt:variant>
      <vt:variant>
        <vt:i4>3</vt:i4>
      </vt:variant>
    </vt:vector>
  </HeadingPairs>
  <TitlesOfParts>
    <vt:vector size="7" baseType="lpstr">
      <vt:lpstr>отчет</vt:lpstr>
      <vt:lpstr>Приложение 1</vt:lpstr>
      <vt:lpstr>Приложение 2</vt:lpstr>
      <vt:lpstr>Приложение 3</vt:lpstr>
      <vt:lpstr>отчет!Область_печати</vt:lpstr>
      <vt:lpstr>'Приложение 1'!Область_печати</vt:lpstr>
      <vt:lpstr>'Приложение 3'!Область_печати</vt:lpstr>
    </vt:vector>
  </TitlesOfParts>
  <Company>DNA Project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DNA7 X64</dc:creator>
  <cp:lastModifiedBy>Admin</cp:lastModifiedBy>
  <cp:lastPrinted>2021-04-15T07:15:08Z</cp:lastPrinted>
  <dcterms:created xsi:type="dcterms:W3CDTF">2013-02-15T04:40:18Z</dcterms:created>
  <dcterms:modified xsi:type="dcterms:W3CDTF">2021-06-21T07:27:46Z</dcterms:modified>
</cp:coreProperties>
</file>